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és Achats\04_MARCHES TRAVAUX\2025 - MODERNISATION INSTALLATION TECHNIQUE  GENOTYPAGE\2- DCE\1_Pièces écrites\"/>
    </mc:Choice>
  </mc:AlternateContent>
  <xr:revisionPtr revIDLastSave="0" documentId="13_ncr:1_{A28115FB-15E8-4CD1-B67F-4D5D68E05DD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97" i="3" l="1"/>
  <c r="AA8" i="3"/>
  <c r="G1301" i="2"/>
  <c r="G1295" i="2"/>
  <c r="G1284" i="2"/>
  <c r="G1278" i="2"/>
  <c r="G1272" i="2"/>
  <c r="G1249" i="2"/>
  <c r="G1248" i="2"/>
  <c r="G1247" i="2"/>
  <c r="K1225" i="2"/>
  <c r="K1223" i="2"/>
  <c r="K1221" i="2"/>
  <c r="K1219" i="2"/>
  <c r="K1217" i="2"/>
  <c r="K1215" i="2"/>
  <c r="K1184" i="2"/>
  <c r="K1182" i="2"/>
  <c r="K1180" i="2"/>
  <c r="G1190" i="2" s="1"/>
  <c r="K1170" i="2"/>
  <c r="K1168" i="2"/>
  <c r="K1166" i="2"/>
  <c r="G1175" i="2" s="1"/>
  <c r="K1154" i="2"/>
  <c r="K1152" i="2"/>
  <c r="K1150" i="2"/>
  <c r="K1148" i="2"/>
  <c r="K1146" i="2"/>
  <c r="K1144" i="2"/>
  <c r="K1142" i="2"/>
  <c r="K1140" i="2"/>
  <c r="K1137" i="2"/>
  <c r="K1135" i="2"/>
  <c r="K1133" i="2"/>
  <c r="K1131" i="2"/>
  <c r="K1129" i="2"/>
  <c r="K1127" i="2"/>
  <c r="K1125" i="2"/>
  <c r="K1123" i="2"/>
  <c r="K1120" i="2"/>
  <c r="K1118" i="2"/>
  <c r="K1116" i="2"/>
  <c r="K1114" i="2"/>
  <c r="K1112" i="2"/>
  <c r="K1110" i="2"/>
  <c r="K1108" i="2"/>
  <c r="K1106" i="2"/>
  <c r="K1083" i="2"/>
  <c r="G1318" i="2" s="1"/>
  <c r="K1067" i="2"/>
  <c r="K1065" i="2"/>
  <c r="K1063" i="2"/>
  <c r="K1061" i="2"/>
  <c r="K1059" i="2"/>
  <c r="K1057" i="2"/>
  <c r="K1055" i="2"/>
  <c r="K1053" i="2"/>
  <c r="K1051" i="2"/>
  <c r="K1049" i="2"/>
  <c r="K1047" i="2"/>
  <c r="K1045" i="2"/>
  <c r="G1078" i="2" s="1"/>
  <c r="K1043" i="2"/>
  <c r="K1041" i="2"/>
  <c r="K1022" i="2"/>
  <c r="G1314" i="2" s="1"/>
  <c r="K1012" i="2"/>
  <c r="K1010" i="2"/>
  <c r="K1008" i="2"/>
  <c r="K1006" i="2"/>
  <c r="K1004" i="2"/>
  <c r="G1018" i="2" s="1"/>
  <c r="K988" i="2"/>
  <c r="K986" i="2"/>
  <c r="K984" i="2"/>
  <c r="K982" i="2"/>
  <c r="K980" i="2"/>
  <c r="K978" i="2"/>
  <c r="K976" i="2"/>
  <c r="K974" i="2"/>
  <c r="K972" i="2"/>
  <c r="K970" i="2"/>
  <c r="K968" i="2"/>
  <c r="K957" i="2"/>
  <c r="K955" i="2"/>
  <c r="K953" i="2"/>
  <c r="K951" i="2"/>
  <c r="K949" i="2"/>
  <c r="K947" i="2"/>
  <c r="K939" i="2"/>
  <c r="K937" i="2"/>
  <c r="K935" i="2"/>
  <c r="K933" i="2"/>
  <c r="K931" i="2"/>
  <c r="K929" i="2"/>
  <c r="K927" i="2"/>
  <c r="K925" i="2"/>
  <c r="K923" i="2"/>
  <c r="K921" i="2"/>
  <c r="G945" i="2" s="1"/>
  <c r="K904" i="2"/>
  <c r="K902" i="2"/>
  <c r="K900" i="2"/>
  <c r="K898" i="2"/>
  <c r="K896" i="2"/>
  <c r="K894" i="2"/>
  <c r="K892" i="2"/>
  <c r="K890" i="2"/>
  <c r="K888" i="2"/>
  <c r="K886" i="2"/>
  <c r="K884" i="2"/>
  <c r="G910" i="2" s="1"/>
  <c r="K881" i="2"/>
  <c r="K871" i="2"/>
  <c r="K869" i="2"/>
  <c r="K867" i="2"/>
  <c r="K865" i="2"/>
  <c r="K863" i="2"/>
  <c r="K861" i="2"/>
  <c r="K859" i="2"/>
  <c r="K857" i="2"/>
  <c r="K855" i="2"/>
  <c r="K853" i="2"/>
  <c r="K851" i="2"/>
  <c r="K848" i="2"/>
  <c r="K838" i="2"/>
  <c r="K836" i="2"/>
  <c r="K834" i="2"/>
  <c r="K832" i="2"/>
  <c r="K830" i="2"/>
  <c r="K828" i="2"/>
  <c r="K826" i="2"/>
  <c r="K824" i="2"/>
  <c r="K822" i="2"/>
  <c r="K820" i="2"/>
  <c r="K817" i="2"/>
  <c r="K815" i="2"/>
  <c r="K813" i="2"/>
  <c r="K803" i="2"/>
  <c r="K800" i="2"/>
  <c r="K798" i="2"/>
  <c r="K796" i="2"/>
  <c r="K794" i="2"/>
  <c r="K792" i="2"/>
  <c r="K790" i="2"/>
  <c r="K788" i="2"/>
  <c r="K786" i="2"/>
  <c r="G809" i="2" s="1"/>
  <c r="G772" i="2"/>
  <c r="K767" i="2"/>
  <c r="G1302" i="2" s="1"/>
  <c r="G757" i="2"/>
  <c r="K751" i="2"/>
  <c r="G756" i="2" s="1"/>
  <c r="K742" i="2"/>
  <c r="K739" i="2"/>
  <c r="K737" i="2"/>
  <c r="K735" i="2"/>
  <c r="K733" i="2"/>
  <c r="G1299" i="2" s="1"/>
  <c r="K692" i="2"/>
  <c r="K690" i="2"/>
  <c r="K688" i="2"/>
  <c r="K686" i="2"/>
  <c r="G704" i="2" s="1"/>
  <c r="K672" i="2"/>
  <c r="G1296" i="2" s="1"/>
  <c r="K662" i="2"/>
  <c r="K660" i="2"/>
  <c r="K658" i="2"/>
  <c r="G668" i="2" s="1"/>
  <c r="K644" i="2"/>
  <c r="K642" i="2"/>
  <c r="K640" i="2"/>
  <c r="K638" i="2"/>
  <c r="K636" i="2"/>
  <c r="K634" i="2"/>
  <c r="G1294" i="2" s="1"/>
  <c r="K619" i="2"/>
  <c r="K617" i="2"/>
  <c r="K615" i="2"/>
  <c r="K613" i="2"/>
  <c r="K611" i="2"/>
  <c r="K574" i="2"/>
  <c r="G1290" i="2" s="1"/>
  <c r="K563" i="2"/>
  <c r="K561" i="2"/>
  <c r="K559" i="2"/>
  <c r="K551" i="2"/>
  <c r="G1289" i="2" s="1"/>
  <c r="K542" i="2"/>
  <c r="G547" i="2" s="1"/>
  <c r="K533" i="2"/>
  <c r="K531" i="2"/>
  <c r="K529" i="2"/>
  <c r="K509" i="2"/>
  <c r="K507" i="2"/>
  <c r="G515" i="2" s="1"/>
  <c r="K495" i="2"/>
  <c r="K493" i="2"/>
  <c r="K491" i="2"/>
  <c r="K489" i="2"/>
  <c r="K487" i="2"/>
  <c r="K485" i="2"/>
  <c r="K483" i="2"/>
  <c r="K481" i="2"/>
  <c r="K479" i="2"/>
  <c r="K477" i="2"/>
  <c r="K467" i="2"/>
  <c r="K459" i="2"/>
  <c r="K457" i="2"/>
  <c r="K455" i="2"/>
  <c r="K453" i="2"/>
  <c r="G1282" i="2" s="1"/>
  <c r="K444" i="2"/>
  <c r="K442" i="2"/>
  <c r="K440" i="2"/>
  <c r="K427" i="2"/>
  <c r="K425" i="2"/>
  <c r="K423" i="2"/>
  <c r="K398" i="2"/>
  <c r="K396" i="2"/>
  <c r="K394" i="2"/>
  <c r="K392" i="2"/>
  <c r="K390" i="2"/>
  <c r="G1275" i="2" s="1"/>
  <c r="G378" i="2"/>
  <c r="K372" i="2"/>
  <c r="K370" i="2"/>
  <c r="G1274" i="2" s="1"/>
  <c r="K361" i="2"/>
  <c r="K359" i="2"/>
  <c r="G366" i="2" s="1"/>
  <c r="K356" i="2"/>
  <c r="K354" i="2"/>
  <c r="G383" i="2" s="1"/>
  <c r="K337" i="2"/>
  <c r="K335" i="2"/>
  <c r="G349" i="2" s="1"/>
  <c r="K326" i="2"/>
  <c r="K324" i="2"/>
  <c r="K306" i="2"/>
  <c r="G312" i="2" s="1"/>
  <c r="K296" i="2"/>
  <c r="G1266" i="2" s="1"/>
  <c r="K286" i="2"/>
  <c r="K284" i="2"/>
  <c r="K282" i="2"/>
  <c r="G292" i="2" s="1"/>
  <c r="K280" i="2"/>
  <c r="G1265" i="2" s="1"/>
  <c r="K264" i="2"/>
  <c r="K262" i="2"/>
  <c r="G1264" i="2" s="1"/>
  <c r="K252" i="2"/>
  <c r="G257" i="2" s="1"/>
  <c r="K242" i="2"/>
  <c r="G248" i="2" s="1"/>
  <c r="K232" i="2"/>
  <c r="G237" i="2" s="1"/>
  <c r="K220" i="2"/>
  <c r="G225" i="2" s="1"/>
  <c r="K210" i="2"/>
  <c r="K208" i="2"/>
  <c r="K206" i="2"/>
  <c r="K204" i="2"/>
  <c r="K202" i="2"/>
  <c r="K185" i="2"/>
  <c r="K183" i="2"/>
  <c r="K181" i="2"/>
  <c r="K179" i="2"/>
  <c r="K177" i="2"/>
  <c r="G1257" i="2" s="1"/>
  <c r="K168" i="2"/>
  <c r="K166" i="2"/>
  <c r="K164" i="2"/>
  <c r="K162" i="2"/>
  <c r="G174" i="2" s="1"/>
  <c r="K153" i="2"/>
  <c r="K151" i="2"/>
  <c r="K149" i="2"/>
  <c r="K147" i="2"/>
  <c r="K136" i="2"/>
  <c r="G142" i="2" s="1"/>
  <c r="K126" i="2"/>
  <c r="G1252" i="2" s="1"/>
  <c r="K111" i="2"/>
  <c r="K107" i="2"/>
  <c r="K103" i="2"/>
  <c r="G1251" i="2" s="1"/>
  <c r="K87" i="2"/>
  <c r="G93" i="2" s="1"/>
  <c r="K77" i="2"/>
  <c r="G82" i="2" s="1"/>
  <c r="K67" i="2"/>
  <c r="K65" i="2"/>
  <c r="G72" i="2" s="1"/>
  <c r="K54" i="2"/>
  <c r="K40" i="2"/>
  <c r="K38" i="2"/>
  <c r="K31" i="2"/>
  <c r="K24" i="2"/>
  <c r="G49" i="2" s="1"/>
  <c r="K15" i="2"/>
  <c r="G317" i="2" s="1"/>
  <c r="G85" i="1"/>
  <c r="G83" i="1"/>
  <c r="G81" i="1"/>
  <c r="G79" i="1"/>
  <c r="E71" i="1"/>
  <c r="E66" i="1"/>
  <c r="E62" i="1"/>
  <c r="E20" i="1"/>
  <c r="E11" i="1"/>
  <c r="G348" i="2" l="1"/>
  <c r="G350" i="2" s="1"/>
  <c r="G501" i="2"/>
  <c r="G548" i="2"/>
  <c r="G549" i="2" s="1"/>
  <c r="G118" i="2"/>
  <c r="G291" i="2"/>
  <c r="G293" i="2" s="1"/>
  <c r="G1089" i="2"/>
  <c r="G1230" i="2"/>
  <c r="G119" i="2"/>
  <c r="G226" i="2"/>
  <c r="G227" i="2" s="1"/>
  <c r="G1160" i="2"/>
  <c r="G384" i="2"/>
  <c r="G385" i="2" s="1"/>
  <c r="G404" i="2"/>
  <c r="G650" i="2"/>
  <c r="G909" i="2"/>
  <c r="G911" i="2" s="1"/>
  <c r="G1246" i="2"/>
  <c r="G131" i="2"/>
  <c r="G301" i="2"/>
  <c r="G409" i="2"/>
  <c r="G464" i="2"/>
  <c r="G466" i="2" s="1"/>
  <c r="G993" i="2"/>
  <c r="G1202" i="2"/>
  <c r="G132" i="2"/>
  <c r="G259" i="2"/>
  <c r="G302" i="2"/>
  <c r="G598" i="2"/>
  <c r="G465" i="2"/>
  <c r="G1319" i="2"/>
  <c r="G258" i="2"/>
  <c r="G1253" i="2"/>
  <c r="G1321" i="2"/>
  <c r="G84" i="2"/>
  <c r="G196" i="2"/>
  <c r="G198" i="2" s="1"/>
  <c r="G318" i="2"/>
  <c r="G319" i="2" s="1"/>
  <c r="G432" i="2"/>
  <c r="G434" i="2" s="1"/>
  <c r="G514" i="2"/>
  <c r="G516" i="2" s="1"/>
  <c r="G1293" i="2"/>
  <c r="G1259" i="2"/>
  <c r="G1323" i="2"/>
  <c r="G83" i="2"/>
  <c r="G197" i="2"/>
  <c r="G1258" i="2"/>
  <c r="G1270" i="2"/>
  <c r="G377" i="2"/>
  <c r="G379" i="2" s="1"/>
  <c r="G433" i="2"/>
  <c r="G569" i="2"/>
  <c r="G758" i="2"/>
  <c r="G1317" i="2"/>
  <c r="G1324" i="2"/>
  <c r="G1263" i="2"/>
  <c r="G1327" i="2"/>
  <c r="G1088" i="2"/>
  <c r="G1090" i="2" s="1"/>
  <c r="G1079" i="2"/>
  <c r="G1080" i="2" s="1"/>
  <c r="G557" i="2"/>
  <c r="G994" i="2"/>
  <c r="G995" i="2" s="1"/>
  <c r="G472" i="2"/>
  <c r="G844" i="2"/>
  <c r="G1328" i="2"/>
  <c r="G343" i="2"/>
  <c r="G403" i="2"/>
  <c r="G703" i="2"/>
  <c r="G705" i="2" s="1"/>
  <c r="G1306" i="2"/>
  <c r="G916" i="2"/>
  <c r="G944" i="2"/>
  <c r="G946" i="2" s="1"/>
  <c r="G1271" i="2"/>
  <c r="G520" i="2"/>
  <c r="G999" i="2"/>
  <c r="G1001" i="2" s="1"/>
  <c r="G1195" i="2"/>
  <c r="G1260" i="2"/>
  <c r="G1308" i="2"/>
  <c r="G238" i="2"/>
  <c r="G239" i="2" s="1"/>
  <c r="G521" i="2"/>
  <c r="G580" i="2"/>
  <c r="G678" i="2"/>
  <c r="G762" i="2"/>
  <c r="G845" i="2"/>
  <c r="G1000" i="2"/>
  <c r="G1028" i="2"/>
  <c r="G1196" i="2"/>
  <c r="G1231" i="2"/>
  <c r="G1232" i="2" s="1"/>
  <c r="G1261" i="2"/>
  <c r="G1273" i="2"/>
  <c r="G1285" i="2"/>
  <c r="G1297" i="2"/>
  <c r="G1309" i="2"/>
  <c r="G20" i="2"/>
  <c r="G61" i="2"/>
  <c r="G92" i="2"/>
  <c r="G94" i="2" s="1"/>
  <c r="G158" i="2"/>
  <c r="G270" i="2"/>
  <c r="G410" i="2"/>
  <c r="G411" i="2" s="1"/>
  <c r="G556" i="2"/>
  <c r="G649" i="2"/>
  <c r="G651" i="2" s="1"/>
  <c r="G763" i="2"/>
  <c r="G1250" i="2"/>
  <c r="G1262" i="2"/>
  <c r="G1286" i="2"/>
  <c r="G1298" i="2"/>
  <c r="G1310" i="2"/>
  <c r="G1322" i="2"/>
  <c r="G1027" i="2"/>
  <c r="G1320" i="2"/>
  <c r="G60" i="2"/>
  <c r="G62" i="2" s="1"/>
  <c r="G269" i="2"/>
  <c r="G271" i="2" s="1"/>
  <c r="G331" i="2"/>
  <c r="G333" i="2" s="1"/>
  <c r="G1201" i="2"/>
  <c r="G1203" i="2" s="1"/>
  <c r="G215" i="2"/>
  <c r="G217" i="2" s="1"/>
  <c r="G247" i="2"/>
  <c r="G249" i="2" s="1"/>
  <c r="G275" i="2"/>
  <c r="G332" i="2"/>
  <c r="G415" i="2"/>
  <c r="G449" i="2"/>
  <c r="G473" i="2"/>
  <c r="G500" i="2"/>
  <c r="G502" i="2" s="1"/>
  <c r="G586" i="2"/>
  <c r="G877" i="2"/>
  <c r="G1034" i="2"/>
  <c r="G1176" i="2"/>
  <c r="G1177" i="2" s="1"/>
  <c r="G1237" i="2"/>
  <c r="G1276" i="2"/>
  <c r="G1288" i="2"/>
  <c r="G1300" i="2"/>
  <c r="G1312" i="2"/>
  <c r="G1307" i="2"/>
  <c r="G579" i="2"/>
  <c r="G21" i="2"/>
  <c r="G585" i="2"/>
  <c r="G587" i="2" s="1"/>
  <c r="G1033" i="2"/>
  <c r="G1311" i="2"/>
  <c r="G98" i="2"/>
  <c r="G100" i="2" s="1"/>
  <c r="G190" i="2"/>
  <c r="G192" i="2" s="1"/>
  <c r="G450" i="2"/>
  <c r="G99" i="2"/>
  <c r="G538" i="2"/>
  <c r="G625" i="2"/>
  <c r="G747" i="2"/>
  <c r="G1254" i="2"/>
  <c r="G73" i="2"/>
  <c r="G74" i="2" s="1"/>
  <c r="G141" i="2"/>
  <c r="G143" i="2" s="1"/>
  <c r="G311" i="2"/>
  <c r="G313" i="2" s="1"/>
  <c r="G367" i="2"/>
  <c r="G368" i="2" s="1"/>
  <c r="G539" i="2"/>
  <c r="G592" i="2"/>
  <c r="G697" i="2"/>
  <c r="G748" i="2"/>
  <c r="G962" i="2"/>
  <c r="G1095" i="2"/>
  <c r="G1243" i="2"/>
  <c r="G1255" i="2"/>
  <c r="G1267" i="2"/>
  <c r="G1279" i="2"/>
  <c r="G1291" i="2"/>
  <c r="G1303" i="2"/>
  <c r="G1315" i="2"/>
  <c r="G677" i="2"/>
  <c r="G679" i="2" s="1"/>
  <c r="G159" i="2"/>
  <c r="G876" i="2"/>
  <c r="G1287" i="2"/>
  <c r="G216" i="2"/>
  <c r="G773" i="2"/>
  <c r="G774" i="2" s="1"/>
  <c r="G342" i="2"/>
  <c r="G568" i="2"/>
  <c r="G667" i="2"/>
  <c r="G669" i="2" s="1"/>
  <c r="G698" i="2"/>
  <c r="G778" i="2"/>
  <c r="G808" i="2"/>
  <c r="G810" i="2" s="1"/>
  <c r="G963" i="2"/>
  <c r="G1017" i="2"/>
  <c r="G1019" i="2" s="1"/>
  <c r="G1072" i="2"/>
  <c r="G1244" i="2"/>
  <c r="G1256" i="2"/>
  <c r="G1268" i="2"/>
  <c r="G1280" i="2"/>
  <c r="G1292" i="2"/>
  <c r="G1304" i="2"/>
  <c r="G1316" i="2"/>
  <c r="G1283" i="2"/>
  <c r="G276" i="2"/>
  <c r="G624" i="2"/>
  <c r="G626" i="2" s="1"/>
  <c r="G1277" i="2"/>
  <c r="G1313" i="2"/>
  <c r="G191" i="2"/>
  <c r="G591" i="2"/>
  <c r="G1094" i="2"/>
  <c r="G48" i="2"/>
  <c r="G50" i="2" s="1"/>
  <c r="G173" i="2"/>
  <c r="G175" i="2" s="1"/>
  <c r="G597" i="2"/>
  <c r="G599" i="2" s="1"/>
  <c r="G779" i="2"/>
  <c r="G915" i="2"/>
  <c r="G917" i="2" s="1"/>
  <c r="G1073" i="2"/>
  <c r="G1159" i="2"/>
  <c r="G1161" i="2" s="1"/>
  <c r="G1189" i="2"/>
  <c r="G1191" i="2" s="1"/>
  <c r="G1245" i="2"/>
  <c r="G1269" i="2"/>
  <c r="G1281" i="2"/>
  <c r="G1305" i="2"/>
  <c r="G1236" i="2"/>
  <c r="G416" i="2"/>
  <c r="G1242" i="2"/>
  <c r="G1329" i="2" l="1"/>
  <c r="AA1" i="3" s="1"/>
  <c r="G570" i="2"/>
  <c r="G344" i="2"/>
  <c r="G581" i="2"/>
  <c r="G474" i="2"/>
  <c r="G160" i="2"/>
  <c r="G303" i="2"/>
  <c r="G522" i="2"/>
  <c r="G1096" i="2"/>
  <c r="G749" i="2"/>
  <c r="G451" i="2"/>
  <c r="G846" i="2"/>
  <c r="G405" i="2"/>
  <c r="G133" i="2"/>
  <c r="G120" i="2"/>
  <c r="G1035" i="2"/>
  <c r="G558" i="2"/>
  <c r="G780" i="2"/>
  <c r="G1197" i="2"/>
  <c r="G1029" i="2"/>
  <c r="G1238" i="2"/>
  <c r="G417" i="2"/>
  <c r="G764" i="2"/>
  <c r="G964" i="2"/>
  <c r="G540" i="2"/>
  <c r="G22" i="2"/>
  <c r="G878" i="2"/>
  <c r="G277" i="2"/>
  <c r="G593" i="2"/>
  <c r="G1074" i="2"/>
  <c r="G699" i="2"/>
  <c r="AA37" i="3" l="1"/>
  <c r="AA3" i="3"/>
  <c r="AA4" i="3" s="1"/>
  <c r="AA33" i="3"/>
  <c r="AA5" i="3" l="1"/>
  <c r="AA32" i="3"/>
  <c r="AA15" i="3"/>
  <c r="AA9" i="3" s="1"/>
  <c r="AA47" i="3" s="1"/>
  <c r="AA6" i="3"/>
  <c r="AA21" i="3" s="1"/>
  <c r="AA12" i="3"/>
  <c r="AA42" i="3"/>
  <c r="AA27" i="3"/>
  <c r="AA38" i="3"/>
  <c r="AA11" i="3"/>
  <c r="AA13" i="3" l="1"/>
  <c r="AA14" i="3" s="1"/>
  <c r="AA24" i="3"/>
  <c r="AA23" i="3"/>
  <c r="AA7" i="3"/>
  <c r="AA43" i="3" s="1"/>
  <c r="AA18" i="3"/>
  <c r="AA10" i="3"/>
  <c r="AA51" i="3" s="1"/>
  <c r="AA29" i="3"/>
  <c r="AA46" i="3"/>
  <c r="AA28" i="3"/>
  <c r="AA41" i="3"/>
  <c r="AA16" i="3"/>
  <c r="AA96" i="3"/>
  <c r="AA92" i="3" s="1"/>
  <c r="AA39" i="3" s="1"/>
  <c r="AA22" i="3"/>
  <c r="AA71" i="3" s="1"/>
  <c r="AA63" i="3" s="1"/>
  <c r="AA55" i="3" s="1"/>
  <c r="AA40" i="3" s="1"/>
  <c r="AA65" i="3" l="1"/>
  <c r="AA57" i="3" s="1"/>
  <c r="AA45" i="3" s="1"/>
  <c r="AA26" i="3" s="1"/>
  <c r="AA73" i="3"/>
  <c r="AA34" i="3"/>
  <c r="AA50" i="3"/>
  <c r="AA19" i="3"/>
  <c r="AA94" i="3"/>
  <c r="AA90" i="3" s="1"/>
  <c r="AA17" i="3"/>
  <c r="AA82" i="3" s="1"/>
  <c r="AA93" i="3"/>
  <c r="AA89" i="3" s="1"/>
  <c r="AA79" i="3"/>
  <c r="AA88" i="3"/>
  <c r="AA84" i="3" s="1"/>
  <c r="AA78" i="3" s="1"/>
  <c r="AA70" i="3" s="1"/>
  <c r="AA62" i="3" s="1"/>
  <c r="AA54" i="3" s="1"/>
  <c r="AA85" i="3" l="1"/>
  <c r="AA80" i="3" s="1"/>
  <c r="AA72" i="3" s="1"/>
  <c r="AA64" i="3" s="1"/>
  <c r="AA56" i="3" s="1"/>
  <c r="AA44" i="3" s="1"/>
  <c r="AA25" i="3"/>
  <c r="AA30" i="3"/>
  <c r="AA86" i="3"/>
  <c r="AA81" i="3" s="1"/>
  <c r="AA74" i="3" s="1"/>
  <c r="AA66" i="3" s="1"/>
  <c r="AA58" i="3" s="1"/>
  <c r="AA48" i="3" s="1"/>
  <c r="AA20" i="3"/>
  <c r="AA69" i="3" s="1"/>
  <c r="AA61" i="3" s="1"/>
  <c r="AA53" i="3" s="1"/>
  <c r="AA36" i="3" s="1"/>
  <c r="AA95" i="3"/>
  <c r="AA91" i="3" s="1"/>
  <c r="AA87" i="3" s="1"/>
  <c r="AA83" i="3" s="1"/>
  <c r="AA76" i="3" s="1"/>
  <c r="AA68" i="3" s="1"/>
  <c r="AA60" i="3" s="1"/>
  <c r="AA52" i="3" s="1"/>
  <c r="AA77" i="3"/>
  <c r="AA75" i="3"/>
  <c r="AA67" i="3" s="1"/>
  <c r="AA59" i="3" s="1"/>
  <c r="AA49" i="3" s="1"/>
  <c r="AA31" i="3" s="1"/>
  <c r="AA35" i="3" l="1"/>
  <c r="AA98" i="3" s="1"/>
  <c r="AA2" i="3" s="1"/>
  <c r="D133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67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66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206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306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39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88" authorId="0" shapeId="0" xr:uid="{00000000-0006-0000-0100-00000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04" authorId="0" shapeId="0" xr:uid="{00000000-0006-0000-0100-00000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20" authorId="0" shapeId="0" xr:uid="{00000000-0006-0000-0100-00000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37" authorId="0" shapeId="0" xr:uid="{00000000-0006-0000-0100-00000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54" authorId="0" shapeId="0" xr:uid="{00000000-0006-0000-0100-00000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70" authorId="0" shapeId="0" xr:uid="{00000000-0006-0000-0100-00000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82" authorId="0" shapeId="0" xr:uid="{00000000-0006-0000-0100-00000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15" authorId="0" shapeId="0" xr:uid="{00000000-0006-0000-0100-00000D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<sst xmlns="http://schemas.openxmlformats.org/spreadsheetml/2006/main" count="1940" uniqueCount="842">
  <si>
    <t>Dossier</t>
  </si>
  <si>
    <t>Date</t>
  </si>
  <si>
    <t>Phase</t>
  </si>
  <si>
    <t>Indice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</si>
  <si>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</si>
  <si>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</si>
  <si>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</si>
  <si>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</si>
  <si>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</si>
  <si>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</si>
  <si>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</si>
  <si>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</si>
  <si>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</si>
  <si>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</si>
  <si>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</si>
  <si>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</si>
  <si>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</si>
  <si>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</si>
  <si>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</si>
  <si>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</si>
  <si>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</si>
  <si>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</si>
  <si>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</si>
  <si>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</si>
  <si>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</si>
  <si>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</si>
  <si>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</si>
  <si>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</si>
  <si>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</si>
  <si>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</si>
  <si>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</si>
  <si>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</si>
  <si>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</si>
  <si>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</si>
  <si>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</si>
  <si>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</si>
  <si>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CVC / PLOMBERIE - SANITAIRE</t>
  </si>
  <si>
    <t>3.&amp;</t>
  </si>
  <si>
    <t>DESCRIPTION DES TRAVAUX</t>
  </si>
  <si>
    <t>3.1</t>
  </si>
  <si>
    <t xml:space="preserve">AMENAGEMENT DU SITE </t>
  </si>
  <si>
    <t>3.1.1</t>
  </si>
  <si>
    <t>PROTECTION POUSSIERES DE CHANTIER</t>
  </si>
  <si>
    <t>5.T</t>
  </si>
  <si>
    <t>5.L</t>
  </si>
  <si>
    <t xml:space="preserve">Localisation : 
- Local Broyage 
- Salle de génotypage
</t>
  </si>
  <si>
    <t>3.1.1.1</t>
  </si>
  <si>
    <t>Protection polyane et système d'aspiration des poussières</t>
  </si>
  <si>
    <t>ENS</t>
  </si>
  <si>
    <t>9.&amp;</t>
  </si>
  <si>
    <t>5.&amp;</t>
  </si>
  <si>
    <t>Total H.T. :</t>
  </si>
  <si>
    <t>Total T.V.A. (20%) :</t>
  </si>
  <si>
    <t>Total T.T.C. :</t>
  </si>
  <si>
    <t>3.1.2</t>
  </si>
  <si>
    <t>DEPOSE - REPOSE</t>
  </si>
  <si>
    <t>3.1.2.1</t>
  </si>
  <si>
    <t>DEPOSE TRES SOIGNEE, STOCKAGE SOIGNE ET POUR REPOSE DES FAUX PLAFONDS 600 X 600</t>
  </si>
  <si>
    <t>9.T</t>
  </si>
  <si>
    <t>9.L</t>
  </si>
  <si>
    <t xml:space="preserve">Localisation : 
- Circulations (Dépose/Repose) 52m²
- Local Broyage (Dépose/Repose) 21m²
- Salle de génotypage (Dépose uniquement) 56m²
</t>
  </si>
  <si>
    <t>9.M.Z</t>
  </si>
  <si>
    <t>3.1.2.2</t>
  </si>
  <si>
    <t>REPOSE TRES SOIGNEE ET REPOSE FAUX PLAFONDS 600 X 600</t>
  </si>
  <si>
    <t>3.1.2.3</t>
  </si>
  <si>
    <t>Dépose porteurs faux-plafond suivant plan de dépose BET et Fourniture et Pose des nouveaux porteurs pour adaptation de la hotte (zone entrée laboratoire Genotypage)</t>
  </si>
  <si>
    <t>3.1.2.4</t>
  </si>
  <si>
    <t>DALLES FAUX PLAFOND ET PORTEURS NEUF</t>
  </si>
  <si>
    <t xml:space="preserve">Localisation : - Salle de génotypage (Dalles neuves) 56m²
</t>
  </si>
  <si>
    <t>3.1.3</t>
  </si>
  <si>
    <t>GROS-OEUVRE</t>
  </si>
  <si>
    <t>3.1.3.1</t>
  </si>
  <si>
    <t>Dalle béton extérieure de propreté</t>
  </si>
  <si>
    <t>8.T</t>
  </si>
  <si>
    <t>3.1.3.1.1</t>
  </si>
  <si>
    <t>Dalle BA suivant descriptif</t>
  </si>
  <si>
    <t xml:space="preserve">Localisation : - Selon plan
</t>
  </si>
  <si>
    <t>8.&amp;</t>
  </si>
  <si>
    <t>3.1.3.2</t>
  </si>
  <si>
    <t>Carottages</t>
  </si>
  <si>
    <t>3.1.3.2.1</t>
  </si>
  <si>
    <t>Carottages suivant descriptif</t>
  </si>
  <si>
    <t>3.1.3.2.2</t>
  </si>
  <si>
    <t>Finition de rebouchage étanche en tôle ISOXAL</t>
  </si>
  <si>
    <t>PM</t>
  </si>
  <si>
    <t>3.1.3.3</t>
  </si>
  <si>
    <t>Rejet Hotte GENOTYPAGE</t>
  </si>
  <si>
    <t>3.1.3.3.1</t>
  </si>
  <si>
    <t>Carottages de la dalle entre le laboratoire et la toiture suivant descriptif diam 250 pour réseau en 200</t>
  </si>
  <si>
    <t>3.1.3.4</t>
  </si>
  <si>
    <t>Rejet armoire produits BROYAGE</t>
  </si>
  <si>
    <t>3.1.3.4.1</t>
  </si>
  <si>
    <t>Carottages de la dalle entre le laboratoire et la toiture suivant descriptif diam 125 pour réseau en 100</t>
  </si>
  <si>
    <t>3.1.4</t>
  </si>
  <si>
    <t>SORTIE DE TOITURE</t>
  </si>
  <si>
    <t>3.1.4.1</t>
  </si>
  <si>
    <t>Crosse pour alimentation électrique</t>
  </si>
  <si>
    <t xml:space="preserve">Localisation : Toiture
</t>
  </si>
  <si>
    <t>3.1.4.2</t>
  </si>
  <si>
    <t>Sortie Ø120 pour gaine Ø100 (Extraction armoire produit Broyage)</t>
  </si>
  <si>
    <t>3.1.4.3</t>
  </si>
  <si>
    <t>Sortie Ø250 pour gaine Ø200 (Extraction hotte machine génotypage)</t>
  </si>
  <si>
    <t>3.1.5</t>
  </si>
  <si>
    <t>ETANCHEITE LABO GENOTYPAGE</t>
  </si>
  <si>
    <t>5.U.IMAGE</t>
  </si>
  <si>
    <t>3.1.5.1</t>
  </si>
  <si>
    <t>Étanchéité labo génotypage par mise en oeuvre de plaque BA13, compris bandes pour étanchéité. plaques laissées brute dans le faux-plafond (pas de mise en peinture)</t>
  </si>
  <si>
    <t>3.1.6</t>
  </si>
  <si>
    <t>RESERVATIONS EXISTANTES A REBOUCHER</t>
  </si>
  <si>
    <t>3.1.6.1</t>
  </si>
  <si>
    <t>Rebouchage des réservations existantes des canalisations déposées et les réservations existantes mal bouchées entre le sous-sol et le laboratoire</t>
  </si>
  <si>
    <t>3.1.7</t>
  </si>
  <si>
    <t>ALIMENTATION ELECTRIQUE DES ARMOIRES PROJET</t>
  </si>
  <si>
    <t>3.1.7.1</t>
  </si>
  <si>
    <r>
      <rPr>
        <b/>
        <u/>
        <sz val="9"/>
        <color rgb="FF000000"/>
        <rFont val="Arial"/>
        <family val="2"/>
      </rPr>
      <t>Armoire CVC</t>
    </r>
    <r>
      <rPr>
        <b/>
        <sz val="9"/>
        <color rgb="FF000000"/>
        <rFont val="Arial"/>
        <family val="2"/>
      </rPr>
      <t xml:space="preserve"> </t>
    </r>
  </si>
  <si>
    <t>3.1.7.1.1</t>
  </si>
  <si>
    <t>Fourniture et pose d'une Centrale de mesure de marque SOCOMEC ou équivalent et accessoires, suivant CCTP (Mesure des 3 départs, CVC-EG, CTA Génotypage et CTA Broyage) compris Protection et Alimentation</t>
  </si>
  <si>
    <t>3.1.7.1.2</t>
  </si>
  <si>
    <t>Comptage Général de l'armoire CVC EG de marque SOCOMEC ou équivalent et accessoires, suivant CCTP</t>
  </si>
  <si>
    <t>3.1.7.1.3</t>
  </si>
  <si>
    <t>Fourniture et pose d'une protection électrique dans le TGBT AA, disjoncteur différentiel 4x80A/300 mA.  - IK3 10kVA. Prestation réalisée en journée pour la mise en oeuvre de la protection (horaire à planifier avec le client)</t>
  </si>
  <si>
    <t>3.1.7.1.4</t>
  </si>
  <si>
    <t>Alimentation armoire CVC depuis TGBT - Câble 5G35² R2V dans chemin de câble compris fixation</t>
  </si>
  <si>
    <t>ML</t>
  </si>
  <si>
    <r>
      <rPr>
        <b/>
        <u/>
        <sz val="10"/>
        <color rgb="FF000000"/>
        <rFont val="Arial"/>
        <family val="2"/>
      </rPr>
      <t>Armoire CVC</t>
    </r>
    <r>
      <rPr>
        <b/>
        <sz val="10"/>
        <color rgb="FF000000"/>
        <rFont val="Arial"/>
        <family val="2"/>
      </rPr>
      <t xml:space="preserve"> </t>
    </r>
  </si>
  <si>
    <t>3.1.7.2</t>
  </si>
  <si>
    <r>
      <rPr>
        <b/>
        <u/>
        <sz val="9"/>
        <color rgb="FF000000"/>
        <rFont val="Arial"/>
        <family val="2"/>
      </rPr>
      <t>Armoire Laboratoire Genotypage</t>
    </r>
    <r>
      <rPr>
        <b/>
        <sz val="9"/>
        <color rgb="FF000000"/>
        <rFont val="Arial"/>
        <family val="2"/>
      </rPr>
      <t xml:space="preserve"> </t>
    </r>
  </si>
  <si>
    <t>3.1.7.2.1</t>
  </si>
  <si>
    <t>Comptage Général de l'armoire CVC CTA de marque SOCOMEC ou équivalent et accessoires, suivant CCTP</t>
  </si>
  <si>
    <t>3.1.7.2.2</t>
  </si>
  <si>
    <t>Fourniture et pose d'une protection électrique dans l'armoire CVC, disjoncteur différentiel 4x20A/300 mA.  IK3 10kVA. Prestation réalisée en horaire décalée pour la mise en oeuvre de la protection.</t>
  </si>
  <si>
    <t>3.1.7.2.3</t>
  </si>
  <si>
    <t>Alimentation armoire CVC depuis TGBT conservée</t>
  </si>
  <si>
    <t>3.1.7.2.4</t>
  </si>
  <si>
    <t>Alimentation/Protection/Raccordement des équipements conservés depuis nouvelle armoire CVC Génotypage</t>
  </si>
  <si>
    <r>
      <rPr>
        <b/>
        <u/>
        <sz val="10"/>
        <color rgb="FF000000"/>
        <rFont val="Arial"/>
        <family val="2"/>
      </rPr>
      <t>Armoire Laboratoire Genotypage</t>
    </r>
    <r>
      <rPr>
        <b/>
        <sz val="10"/>
        <color rgb="FF000000"/>
        <rFont val="Arial"/>
        <family val="2"/>
      </rPr>
      <t xml:space="preserve"> </t>
    </r>
  </si>
  <si>
    <t>3.1.7.3</t>
  </si>
  <si>
    <r>
      <rPr>
        <b/>
        <u/>
        <sz val="9"/>
        <color rgb="FF000000"/>
        <rFont val="Arial"/>
        <family val="2"/>
      </rPr>
      <t>Armoire Laboratoire Broyage</t>
    </r>
    <r>
      <rPr>
        <b/>
        <sz val="9"/>
        <color rgb="FF000000"/>
        <rFont val="Arial"/>
        <family val="2"/>
      </rPr>
      <t xml:space="preserve"> </t>
    </r>
  </si>
  <si>
    <t>3.1.7.3.1</t>
  </si>
  <si>
    <t>Dépose câblage/protection existants</t>
  </si>
  <si>
    <t>3.1.7.3.2</t>
  </si>
  <si>
    <t>3.1.7.3.3</t>
  </si>
  <si>
    <t>Fourniture et pose d'une protection électrique dans l'armoire CVC, disjoncteur différentiel 4x20A/300 mA IK3 10kVA. Prestation réalisée en horaire décalée pour la mise en oeuvre de la protection.</t>
  </si>
  <si>
    <t>3.1.7.3.4</t>
  </si>
  <si>
    <t>Alimentation armoire CVC depuis TGBT - Câble 5G4² R2V dans chemin de câble compris fixation</t>
  </si>
  <si>
    <t>3.1.7.3.5</t>
  </si>
  <si>
    <t>Alimentation/Protection/Raccordement des équipements conservés depuis nouvelle armoire CVC Broyage</t>
  </si>
  <si>
    <r>
      <rPr>
        <b/>
        <u/>
        <sz val="10"/>
        <color rgb="FF000000"/>
        <rFont val="Arial"/>
        <family val="2"/>
      </rPr>
      <t>Armoire Laboratoire Broyage</t>
    </r>
    <r>
      <rPr>
        <b/>
        <sz val="10"/>
        <color rgb="FF000000"/>
        <rFont val="Arial"/>
        <family val="2"/>
      </rPr>
      <t xml:space="preserve"> </t>
    </r>
  </si>
  <si>
    <t>3.1.8</t>
  </si>
  <si>
    <t>COURANT FAIBLE</t>
  </si>
  <si>
    <t>3.1.8.1</t>
  </si>
  <si>
    <t>Double Prises RJ45 catégorie 6A Mosaic 45 ou équivalent (prévoir 2 mètres de mou de câble )</t>
  </si>
  <si>
    <t>3.1.8.2</t>
  </si>
  <si>
    <t xml:space="preserve">Câble catégorie 6A, 2 x 4 paires  </t>
  </si>
  <si>
    <t>3.1.8.3</t>
  </si>
  <si>
    <t>Cheminements courants faibles sur chemin de câble existant (complément final par tube IRO)</t>
  </si>
  <si>
    <t>3.1.8.4</t>
  </si>
  <si>
    <t xml:space="preserve">Repérage </t>
  </si>
  <si>
    <t>3.1.8.5</t>
  </si>
  <si>
    <t>Recettes cuivre catégorie 6A</t>
  </si>
  <si>
    <t>3.1.9</t>
  </si>
  <si>
    <t>LUMINAIRE LABO GENOTYPAGE</t>
  </si>
  <si>
    <t>3.1.9.1</t>
  </si>
  <si>
    <t>Déplacement luminaire existant pour mise en place de la hotte</t>
  </si>
  <si>
    <t>3.1.10</t>
  </si>
  <si>
    <t>RESEAUX EXISTANTS</t>
  </si>
  <si>
    <t>3.1.10.1</t>
  </si>
  <si>
    <t>RESEAUX EXISTANTS CHAUFFAGE AU SOUS-SOL</t>
  </si>
  <si>
    <t>6.T</t>
  </si>
  <si>
    <t>3.1.10.1.1</t>
  </si>
  <si>
    <t>Reprise des calorifuges défectueux Eau chaude chauffage (armaflex) - sur 1ml</t>
  </si>
  <si>
    <t>6.&amp;</t>
  </si>
  <si>
    <t>3.1.10.2</t>
  </si>
  <si>
    <t>RESEAUX EXISTANTS EAU FROIDE</t>
  </si>
  <si>
    <t>3.1.10.2.1</t>
  </si>
  <si>
    <t>Dépose et Remplacement des calorifuges défectueux Eau froide (armaflex)</t>
  </si>
  <si>
    <t>3.1.10.3</t>
  </si>
  <si>
    <t>RESEAUX EXISTANTS EAU GLACEE</t>
  </si>
  <si>
    <t>3.1.10.3.1</t>
  </si>
  <si>
    <t>Dépose réseaux Eau glacée existant (en toiture et en FP du laboratoire)</t>
  </si>
  <si>
    <t>3.1.10.4</t>
  </si>
  <si>
    <t>RESEAUX EXISTANTS DETENTE DIRECTE</t>
  </si>
  <si>
    <t>3.1.10.4.1</t>
  </si>
  <si>
    <t>Dépose et Remplacement des calorifuges défectueux (réseaux extérieurs détente directe)</t>
  </si>
  <si>
    <t>3.1.10.4.2</t>
  </si>
  <si>
    <t>Chemin de câble capoté sur l'ensemble des canalisations extérieures conservées</t>
  </si>
  <si>
    <t>3.1.11</t>
  </si>
  <si>
    <t>CTA EXISTANTES</t>
  </si>
  <si>
    <t>3.1.11.1</t>
  </si>
  <si>
    <t>Dépose CTA Génotypage suivant CCTP</t>
  </si>
  <si>
    <t>3.1.11.2</t>
  </si>
  <si>
    <t>Dépose armoire électrique Génotypage</t>
  </si>
  <si>
    <t>3.1.11.3</t>
  </si>
  <si>
    <t>Dépose CTA Broyage suivant CCTP</t>
  </si>
  <si>
    <t>3.1.11.4</t>
  </si>
  <si>
    <t>Dépose armoire électrique Broyage</t>
  </si>
  <si>
    <t>3.1.12</t>
  </si>
  <si>
    <t>GROUPE D'EAU GLACEE EXISTANT</t>
  </si>
  <si>
    <t>3.1.12.1</t>
  </si>
  <si>
    <t>Dépose Groupe d'eau glacée existant</t>
  </si>
  <si>
    <t>3.1.13</t>
  </si>
  <si>
    <t>VENTILATION SOUS-SOL</t>
  </si>
  <si>
    <t>3.1.13.1</t>
  </si>
  <si>
    <t>Extraction basse au sous-sol</t>
  </si>
  <si>
    <t>4.&amp;</t>
  </si>
  <si>
    <t>3.2</t>
  </si>
  <si>
    <t>PLOMBERIE SANITAIRE</t>
  </si>
  <si>
    <t>3.2.1</t>
  </si>
  <si>
    <t>DISTRIBUTION EAU FROIDE</t>
  </si>
  <si>
    <t>3.2.1.1</t>
  </si>
  <si>
    <t>Tubes cuivre ECROUI type SANCO compris raccords, supports, brasures, fourreaux...</t>
  </si>
  <si>
    <t>3.2.1.1.1</t>
  </si>
  <si>
    <t>Ø 12/14</t>
  </si>
  <si>
    <t>3.2.1.1.2</t>
  </si>
  <si>
    <t xml:space="preserve">Accessoires de fixation, chutes </t>
  </si>
  <si>
    <t>3.2.1.2</t>
  </si>
  <si>
    <t>Calorifuge conforme classe 1  ép. 9 mm mini en élastomère</t>
  </si>
  <si>
    <t>3.2.1.2.1</t>
  </si>
  <si>
    <t>Ø 14</t>
  </si>
  <si>
    <t>3.2.1.2.2</t>
  </si>
  <si>
    <t>3.2.2</t>
  </si>
  <si>
    <t>DISTRIBUTION EAU CHAUDE SANITAIRE</t>
  </si>
  <si>
    <t>3.2.2.1</t>
  </si>
  <si>
    <t>Dépose du ballon ECS existant compris Alimentation/Protection électrique, vidange, ...</t>
  </si>
  <si>
    <t>3.2.2.2</t>
  </si>
  <si>
    <t>Dépose du réseau Bouclage ECS existant compris Bouchonnage des attentes ECS des appareils sanitaires</t>
  </si>
  <si>
    <t>3.2.2.3</t>
  </si>
  <si>
    <t>3.2.2.3.1</t>
  </si>
  <si>
    <t>3.2.2.3.2</t>
  </si>
  <si>
    <t>3.2.2.4</t>
  </si>
  <si>
    <t>Calorifuge classe 2 en élastomère</t>
  </si>
  <si>
    <t>3.2.2.4.1</t>
  </si>
  <si>
    <t>3.2.2.4.2</t>
  </si>
  <si>
    <t>3.2.3</t>
  </si>
  <si>
    <t>PRODUCTION D'EAU CHAUDE SANITAIRE</t>
  </si>
  <si>
    <t>3.2.3.1</t>
  </si>
  <si>
    <t xml:space="preserve">Chauffe eau électrique </t>
  </si>
  <si>
    <t>3.2.3.1.1</t>
  </si>
  <si>
    <t>Chauffe eau 15L et accessoires compris raccordement électrique</t>
  </si>
  <si>
    <t>Ens</t>
  </si>
  <si>
    <t>3.2.3.1.2</t>
  </si>
  <si>
    <t>Robinet d'arrêt</t>
  </si>
  <si>
    <t>3.2.3.1.3</t>
  </si>
  <si>
    <t>Groupe de sécurité NF EN 1487</t>
  </si>
  <si>
    <t>3.2.3.1.4</t>
  </si>
  <si>
    <t>Raccordement sur le réseau EU</t>
  </si>
  <si>
    <t>3.2.3.1.5</t>
  </si>
  <si>
    <t>Alimentation, Protection et Raccordement électrique du ballon ECS depuis l'alimentation existante du ballon ECS existant, compris cheminement sous chemin de câble galvanisé et capoté.</t>
  </si>
  <si>
    <t>3.3</t>
  </si>
  <si>
    <t>CHAUFFAGE RAFRAICHISSEMENT VENTILATION LABORATOIRES</t>
  </si>
  <si>
    <t>3.3.1</t>
  </si>
  <si>
    <t>CENTRALE D'AIR SIMPLE FLUX</t>
  </si>
  <si>
    <t>3.3.1.1</t>
  </si>
  <si>
    <t>CTA simple flux  1 400 m³/h avec accessoires compris toutes sujétions de pose suivant CCTP</t>
  </si>
  <si>
    <t>3.3.1.2</t>
  </si>
  <si>
    <t>CTA simple flux  1 450 m³/h avec accessoires compris toutes sujétions de pose suivant CCTP</t>
  </si>
  <si>
    <t>3.3.1.3</t>
  </si>
  <si>
    <t>Manchette de raccordement souple</t>
  </si>
  <si>
    <t>3.3.2</t>
  </si>
  <si>
    <t>RESEAU DE SOUFFLAGE / AIR NEUF</t>
  </si>
  <si>
    <t>3.3.2.1</t>
  </si>
  <si>
    <t>Réseaux</t>
  </si>
  <si>
    <t>3.3.2.1.1</t>
  </si>
  <si>
    <t>Gaine acier galvanisé circulaire avec joint</t>
  </si>
  <si>
    <t>3.3.2.1.1.1</t>
  </si>
  <si>
    <t>Ø 400</t>
  </si>
  <si>
    <t>3.3.2.1.1.2</t>
  </si>
  <si>
    <t>Piquage, coudes, té, pièce de transformation, supportage, trappe de visite, rebouchage</t>
  </si>
  <si>
    <t>3.3.2.1.1.3</t>
  </si>
  <si>
    <t>Calorifuge 25 mm finition papier</t>
  </si>
  <si>
    <t>3.3.2.1.2</t>
  </si>
  <si>
    <t>Gaine acier galvanisé rectangulaire avec joint</t>
  </si>
  <si>
    <t>3.3.2.1.2.1</t>
  </si>
  <si>
    <t>1310x340 (soufflage et air neuf  CTA)</t>
  </si>
  <si>
    <t>3.3.2.1.2.2</t>
  </si>
  <si>
    <t>3.3.2.1.2.3</t>
  </si>
  <si>
    <t>Calorifuge 25 mm finition papier (soufflage CTA)</t>
  </si>
  <si>
    <t>3.3.2.1.2.4</t>
  </si>
  <si>
    <t>Calorifuge 25 mm finition papier intérieur et extérieur (air neuf CTA)</t>
  </si>
  <si>
    <t>3.3.2.1.3</t>
  </si>
  <si>
    <t>Piège à son Ø400 au soufflage</t>
  </si>
  <si>
    <t>3.3.2.2</t>
  </si>
  <si>
    <t>GAINE TEXTILE</t>
  </si>
  <si>
    <t>3.3.2.2.1</t>
  </si>
  <si>
    <t>Gaine textile 1/4 de rond Ø500</t>
  </si>
  <si>
    <t>3.3.2.2.2</t>
  </si>
  <si>
    <t>Gaine textile 1/4 de rond Ø500 (Gaine de remplacement)</t>
  </si>
  <si>
    <t>3.3.2.2.3</t>
  </si>
  <si>
    <t>Pièce d'adaptation</t>
  </si>
  <si>
    <t>3.3.2.2.4</t>
  </si>
  <si>
    <t>Support</t>
  </si>
  <si>
    <t>3.3.2.2.5</t>
  </si>
  <si>
    <t>Plenum de raccordement galva 1200x150</t>
  </si>
  <si>
    <t>3.3.2.2.6</t>
  </si>
  <si>
    <t>Gaine textile 1/4 de rond Ø560</t>
  </si>
  <si>
    <t>3.3.2.2.7</t>
  </si>
  <si>
    <t>Gaine textile 1/4 de rond Ø560 (Gaine de remplacement)</t>
  </si>
  <si>
    <t>3.3.2.2.8</t>
  </si>
  <si>
    <t>3.3.2.2.9</t>
  </si>
  <si>
    <t>3.3.2.2.10</t>
  </si>
  <si>
    <t xml:space="preserve">Plenum de raccordement </t>
  </si>
  <si>
    <t>3.3.2.3</t>
  </si>
  <si>
    <t>Ouvrage de prise d'air neuf</t>
  </si>
  <si>
    <t>3.3.2.3.1</t>
  </si>
  <si>
    <t>Ouvrage d'air neuf (plenum calorifugé + grille) CTA 1 400m³/h</t>
  </si>
  <si>
    <t>3.3.2.3.2</t>
  </si>
  <si>
    <t>Ouvrage d'air neuf (plenum calorifugé + grille) CTA 1 450m³/h</t>
  </si>
  <si>
    <t>3.3.3</t>
  </si>
  <si>
    <t>RESEAU DE REPRISE</t>
  </si>
  <si>
    <t>3.3.3.1</t>
  </si>
  <si>
    <t>3.3.3.1.1</t>
  </si>
  <si>
    <t>Gaine acier galvanisé avec joint</t>
  </si>
  <si>
    <t>3.3.3.1.1.1</t>
  </si>
  <si>
    <t xml:space="preserve"> Ø 315</t>
  </si>
  <si>
    <t>3.3.3.1.1.2</t>
  </si>
  <si>
    <t xml:space="preserve"> Ø 400</t>
  </si>
  <si>
    <t>3.3.3.1.1.3</t>
  </si>
  <si>
    <t>3.3.3.1.2</t>
  </si>
  <si>
    <t>Gaine souple isophonique</t>
  </si>
  <si>
    <t>3.3.3.1.2.1</t>
  </si>
  <si>
    <t>Ø 315</t>
  </si>
  <si>
    <t>3.3.3.1.3</t>
  </si>
  <si>
    <t>3.3.3.1.3.1</t>
  </si>
  <si>
    <t>sur mesure (raccordement sur caisson de mélange CTA)</t>
  </si>
  <si>
    <t>3.3.3.1.4</t>
  </si>
  <si>
    <t>Piège à son Ø400</t>
  </si>
  <si>
    <t>3.3.3.1.5</t>
  </si>
  <si>
    <t>Sonde de température dans laboratoire compris liaisons et raccordement</t>
  </si>
  <si>
    <t>3.3.3.1.6</t>
  </si>
  <si>
    <t>Sonde de température hotte dans laboratoire génotypage liaisons et raccordement</t>
  </si>
  <si>
    <t>3.3.3.2</t>
  </si>
  <si>
    <t>Bouche / Grille</t>
  </si>
  <si>
    <t>3.3.3.2.1</t>
  </si>
  <si>
    <t xml:space="preserve">Grille de réprise compris Plénum et module MR </t>
  </si>
  <si>
    <t>3.3.3.2.1.1</t>
  </si>
  <si>
    <t>700-750 m³/h</t>
  </si>
  <si>
    <t>3.4</t>
  </si>
  <si>
    <t>VENTILATION SIMPLE FLUX HOTTE GENOTYPAGE ET ARMOIRE PRODUIT BROYAGE</t>
  </si>
  <si>
    <t>4.T</t>
  </si>
  <si>
    <t>3.4.1</t>
  </si>
  <si>
    <t>Extracteur Hotte génotypage</t>
  </si>
  <si>
    <t>3.4.1.1</t>
  </si>
  <si>
    <t>Fourniture et pose extracteur SYSTEMAIR KVK SLIM 160 compris accessoires</t>
  </si>
  <si>
    <t>3.4.1.2</t>
  </si>
  <si>
    <t>Manutention</t>
  </si>
  <si>
    <t>3.4.1.3</t>
  </si>
  <si>
    <t>Manchette souple de raccordement</t>
  </si>
  <si>
    <t>3.4.1.4</t>
  </si>
  <si>
    <t>Mise à disposition d’un contact de défaut pressostatique au niveau du groupe</t>
  </si>
  <si>
    <t>3.4.1.5</t>
  </si>
  <si>
    <t>Mise en place d'une sonde température sur l'air extrait de la hotte permettant de faire réguler le débit d'extraction suivant CCTP</t>
  </si>
  <si>
    <t>3.4.2</t>
  </si>
  <si>
    <t>Extracteur armoire produit broyage</t>
  </si>
  <si>
    <t>3.4.2.1</t>
  </si>
  <si>
    <t>Fourniture et pose extracteur atex 50m³/h compris accessoires</t>
  </si>
  <si>
    <t>3.4.2.2</t>
  </si>
  <si>
    <t>Variateur de vitesse</t>
  </si>
  <si>
    <t>3.4.2.3</t>
  </si>
  <si>
    <t>3.4.2.4</t>
  </si>
  <si>
    <t>3.4.2.5</t>
  </si>
  <si>
    <t>Raccordement sur armoire produit existante</t>
  </si>
  <si>
    <t>3.4.2.6</t>
  </si>
  <si>
    <t>Mise à disposition d’un contact de défaut pressostatique ATEX au niveau du groupe =&gt; alarme par voyant dans le laboratoire</t>
  </si>
  <si>
    <t>3.4.3</t>
  </si>
  <si>
    <t>Hotte de captation machine génotypage</t>
  </si>
  <si>
    <t>3.4.3.1</t>
  </si>
  <si>
    <t>Fourniture et pose Hotte compris accessoires suivant CCTP</t>
  </si>
  <si>
    <t>3.4.3.2</t>
  </si>
  <si>
    <t>Commande / Pilotage compris liaisons électriques suivant CCTP</t>
  </si>
  <si>
    <t>3.4.3.3</t>
  </si>
  <si>
    <t>3.4.4</t>
  </si>
  <si>
    <t>Qualification des sorbonnes existantes après mise en service des CTA</t>
  </si>
  <si>
    <t>3.4.4.1</t>
  </si>
  <si>
    <t>essais de qualification sorbonne</t>
  </si>
  <si>
    <t>3.4.5</t>
  </si>
  <si>
    <t>Ouvrage de rejet d’air</t>
  </si>
  <si>
    <t>3.4.5.1</t>
  </si>
  <si>
    <t>3.4.5.1.1</t>
  </si>
  <si>
    <t>Ø 100</t>
  </si>
  <si>
    <t>3.4.5.1.2</t>
  </si>
  <si>
    <t>Ø 200</t>
  </si>
  <si>
    <t>3.4.5.1.3</t>
  </si>
  <si>
    <t>Sifflet pare-pluie Ø100</t>
  </si>
  <si>
    <t>3.4.5.1.4</t>
  </si>
  <si>
    <t>Sifflet pare-pluie Ø200</t>
  </si>
  <si>
    <t>3.4.6</t>
  </si>
  <si>
    <t>Réseau d'extraction</t>
  </si>
  <si>
    <t>3.4.6.1</t>
  </si>
  <si>
    <t>3.4.6.1.1</t>
  </si>
  <si>
    <t xml:space="preserve"> Ø 100</t>
  </si>
  <si>
    <t>3.4.6.1.2</t>
  </si>
  <si>
    <t xml:space="preserve"> Ø 200</t>
  </si>
  <si>
    <t>3.4.6.1.3</t>
  </si>
  <si>
    <t>3.4.6.1.4</t>
  </si>
  <si>
    <t xml:space="preserve">Réservation/Etanchéité toiture au lot </t>
  </si>
  <si>
    <t>3.4.6.1.5</t>
  </si>
  <si>
    <t>Piège à son Ø200</t>
  </si>
  <si>
    <t>3.4.6.2</t>
  </si>
  <si>
    <t>3.4.6.2.1</t>
  </si>
  <si>
    <t>Ø 125</t>
  </si>
  <si>
    <t>3.4.7</t>
  </si>
  <si>
    <t>VB/VH placard technique circulation</t>
  </si>
  <si>
    <t>3.4.7.1</t>
  </si>
  <si>
    <t xml:space="preserve">Grille de transfert </t>
  </si>
  <si>
    <t>3.5</t>
  </si>
  <si>
    <t>EAU GLACEE</t>
  </si>
  <si>
    <t>3.5.1</t>
  </si>
  <si>
    <t>Production de froid</t>
  </si>
  <si>
    <t>3.5.1.1</t>
  </si>
  <si>
    <t>Production EG compris équipement (sélection du matériel à joindre au présent AO)</t>
  </si>
  <si>
    <t>3.5.1.2</t>
  </si>
  <si>
    <t>Mise en service fournisseur et formation installateur, compris diffusion du dossier réglementaire DESP des équipements sous pression pour la maintenance.</t>
  </si>
  <si>
    <t>3.5.1.3</t>
  </si>
  <si>
    <t>Vanne 1/4 tour DN 65</t>
  </si>
  <si>
    <t>3.5.1.4</t>
  </si>
  <si>
    <t>Vanne TA DN15 (Batterie EG CTA)</t>
  </si>
  <si>
    <t>3.5.1.5</t>
  </si>
  <si>
    <t>Vanne TA DN50</t>
  </si>
  <si>
    <t>3.5.1.6</t>
  </si>
  <si>
    <t>Filtre à tamis DN 65, compris piquages pour les contrôles d'encrassement visuel et automatique</t>
  </si>
  <si>
    <t>3.5.1.7</t>
  </si>
  <si>
    <t>Pot à boue DN65</t>
  </si>
  <si>
    <t>3.5.1.8</t>
  </si>
  <si>
    <t>Ballon tampon</t>
  </si>
  <si>
    <t>3.5.1.9</t>
  </si>
  <si>
    <t>Cordon chauffant, protection antigel des réseaux extérieurs, compris alarme de défaut système, protection et alimentation électrique depuis armoire électrique.</t>
  </si>
  <si>
    <t>3.5.2</t>
  </si>
  <si>
    <t>Pompes de circulation Confort</t>
  </si>
  <si>
    <t>3.5.2.1</t>
  </si>
  <si>
    <t>Vanne 1/4 tour DN65</t>
  </si>
  <si>
    <t>3.5.2.2</t>
  </si>
  <si>
    <t>Vanne de réglage TA DN50</t>
  </si>
  <si>
    <t>3.5.2.3</t>
  </si>
  <si>
    <t>Circulateur simple Marque WILO à débit variable</t>
  </si>
  <si>
    <t>3.5.2.4</t>
  </si>
  <si>
    <t>Bipasse Ø 15 x 21</t>
  </si>
  <si>
    <t>3.5.2.5</t>
  </si>
  <si>
    <t>Manomètre de contrôle</t>
  </si>
  <si>
    <t>3.5.2.6</t>
  </si>
  <si>
    <t>Vanne 1/4 tour Ø 10 ou 15</t>
  </si>
  <si>
    <t>3.5.2.7</t>
  </si>
  <si>
    <t xml:space="preserve">Manchon anti-vibratile </t>
  </si>
  <si>
    <t>3.5.2.8</t>
  </si>
  <si>
    <t>Manchon acier à souder Ø 10 ou 15</t>
  </si>
  <si>
    <t>3.5.2.9</t>
  </si>
  <si>
    <t>Thermomètre à dilatation de liquide</t>
  </si>
  <si>
    <t>3.5.2.10</t>
  </si>
  <si>
    <t>Vidange avec vanne d'isolement et bouchon obturateur</t>
  </si>
  <si>
    <t>3.5.2.11</t>
  </si>
  <si>
    <t>Compteur d'énergie DN65, compris mise en service et essais.</t>
  </si>
  <si>
    <t>3.5.2.12</t>
  </si>
  <si>
    <t>Vanne trois voie de régulation, compris moteur et accessoire.</t>
  </si>
  <si>
    <t>3.5.2.13</t>
  </si>
  <si>
    <t>Régulation</t>
  </si>
  <si>
    <t>3.5.3</t>
  </si>
  <si>
    <t>Expansion / Remplissage</t>
  </si>
  <si>
    <t>3.5.3.1</t>
  </si>
  <si>
    <t>Dispositif d'expansion</t>
  </si>
  <si>
    <t>3.5.3.2</t>
  </si>
  <si>
    <t>Piquage sur le réseau Eau Froide (EF) existant, compris demande de coupure et intervention en week-end</t>
  </si>
  <si>
    <t>3.5.3.3</t>
  </si>
  <si>
    <t>Réseau EF en Cuivre Ø14/16</t>
  </si>
  <si>
    <t>3.5.3.4</t>
  </si>
  <si>
    <t>Vanne 1/4 de tour DN15</t>
  </si>
  <si>
    <t>3.5.3.5</t>
  </si>
  <si>
    <t>Filtre à tamis DN15</t>
  </si>
  <si>
    <t>3.5.3.6</t>
  </si>
  <si>
    <t>Compteur EF GTCiable en DN15</t>
  </si>
  <si>
    <t>3.5.3.7</t>
  </si>
  <si>
    <t>Clapet anti retour DN15</t>
  </si>
  <si>
    <t>3.5.3.8</t>
  </si>
  <si>
    <t>Détendeur DN15, compris manomètre</t>
  </si>
  <si>
    <t>3.5.3.9</t>
  </si>
  <si>
    <t>Vase d'expansion</t>
  </si>
  <si>
    <t>3.5.3.10</t>
  </si>
  <si>
    <t>Vanne de remplissage DN15</t>
  </si>
  <si>
    <t>3.5.3.11</t>
  </si>
  <si>
    <t>Piquages + vannes pour les systèmes de contrôle de pression</t>
  </si>
  <si>
    <t>3.5.3.12</t>
  </si>
  <si>
    <t>Sonde PSL01 compris liaison et raccordement</t>
  </si>
  <si>
    <t>3.5.4</t>
  </si>
  <si>
    <t>Canalisations</t>
  </si>
  <si>
    <t>3.5.4.1</t>
  </si>
  <si>
    <t>Collecteur des circuits aller/retour en tube acier compris supportage et piquages des départs</t>
  </si>
  <si>
    <t>3.5.4.2</t>
  </si>
  <si>
    <t>Canalisations en tube acier compris supportage</t>
  </si>
  <si>
    <t>3.5.4.2.1</t>
  </si>
  <si>
    <t>DN15, vidanges et purges à hauteur d'homme</t>
  </si>
  <si>
    <t>3.5.4.2.2</t>
  </si>
  <si>
    <t>DN20</t>
  </si>
  <si>
    <t>3.5.4.2.3</t>
  </si>
  <si>
    <t>DN25</t>
  </si>
  <si>
    <t>3.5.4.2.4</t>
  </si>
  <si>
    <t>DN32</t>
  </si>
  <si>
    <t>3.5.4.2.5</t>
  </si>
  <si>
    <t>DN40</t>
  </si>
  <si>
    <t>3.5.4.2.6</t>
  </si>
  <si>
    <t>DN50</t>
  </si>
  <si>
    <t>3.5.4.2.7</t>
  </si>
  <si>
    <t>DN65</t>
  </si>
  <si>
    <t>3.5.4.2.8</t>
  </si>
  <si>
    <t>Peinture anticorrosion</t>
  </si>
  <si>
    <t>3.5.4.2.9</t>
  </si>
  <si>
    <t>Repérage</t>
  </si>
  <si>
    <t>3.5.4.2.10</t>
  </si>
  <si>
    <t>Manutentions</t>
  </si>
  <si>
    <t>3.5.4.2.11</t>
  </si>
  <si>
    <t>Traçage électrique de l'ensemble des réseaux extérieures</t>
  </si>
  <si>
    <t>3.5.5</t>
  </si>
  <si>
    <t>Vannerie et accessoires de canalisation</t>
  </si>
  <si>
    <t>3.5.5.1</t>
  </si>
  <si>
    <t xml:space="preserve">Vanne d'isolement </t>
  </si>
  <si>
    <t>3.5.5.1.1</t>
  </si>
  <si>
    <t>Vanne 1/4 tour DN15, vidanges et purges à hauteur d'homme</t>
  </si>
  <si>
    <t>3.5.5.1.2</t>
  </si>
  <si>
    <t>Vanne 1/4 tour DN20 + attente bouchonnée</t>
  </si>
  <si>
    <t>3.5.5.1.3</t>
  </si>
  <si>
    <t>Vanne 1/4 tour DN25 + attente bouchonnée</t>
  </si>
  <si>
    <t>3.5.5.1.4</t>
  </si>
  <si>
    <t>Vanne 1/4 tour DN32 + attente bouchonnée</t>
  </si>
  <si>
    <t>3.5.5.1.5</t>
  </si>
  <si>
    <t>Vanne 1/4 tour DN40</t>
  </si>
  <si>
    <t>3.5.5.1.6</t>
  </si>
  <si>
    <t>Vanne 1/4 tour DN50</t>
  </si>
  <si>
    <t>3.5.5.1.7</t>
  </si>
  <si>
    <t>Vanne 1/4 tour DN50 + attente bouchonnée</t>
  </si>
  <si>
    <t>3.5.5.1.8</t>
  </si>
  <si>
    <t>3.5.5.1.9</t>
  </si>
  <si>
    <t>Vanne 1/4 tour DN65 (Vannes extérieures =&gt; calorifuge finition Isoxal)</t>
  </si>
  <si>
    <t>3.5.5.1.10</t>
  </si>
  <si>
    <t>Vanne TA DN 15 (Boucle Eau glacée)</t>
  </si>
  <si>
    <t>3.5.5.2</t>
  </si>
  <si>
    <t>Thermomètre</t>
  </si>
  <si>
    <t>3.5.5.3</t>
  </si>
  <si>
    <t>Manomètre</t>
  </si>
  <si>
    <t>3.5.5.4</t>
  </si>
  <si>
    <t>Purgeur</t>
  </si>
  <si>
    <t>3.5.5.5</t>
  </si>
  <si>
    <t>Vidange</t>
  </si>
  <si>
    <t>3.5.5.6</t>
  </si>
  <si>
    <t>Repérage conforme</t>
  </si>
  <si>
    <t>3.5.5.7</t>
  </si>
  <si>
    <t>Divers</t>
  </si>
  <si>
    <t>3.5.6</t>
  </si>
  <si>
    <t>Calorifuge</t>
  </si>
  <si>
    <t>3.5.6.1</t>
  </si>
  <si>
    <t>Calorifuge avec protection PVC ou ISOXAL</t>
  </si>
  <si>
    <t>3.5.6.1.1</t>
  </si>
  <si>
    <t>Isolation des collecteurs pompes</t>
  </si>
  <si>
    <t>3.5.6.1.2</t>
  </si>
  <si>
    <t>Calorifuge DN20 (coquille de mousse rigide de polyisocyanurate pré-revêtu d'un complexe aluminium)</t>
  </si>
  <si>
    <t>3.5.6.1.3</t>
  </si>
  <si>
    <t>Calorifuge DN25 (coquille de mousse rigide de polyisocyanurate pré-revêtu d'un complexe aluminium)</t>
  </si>
  <si>
    <t>3.5.6.1.4</t>
  </si>
  <si>
    <t>Calorifuge DN32 (coquille de mousse rigide de polyisocyanurate pré-revêtu d'un complexe aluminium)</t>
  </si>
  <si>
    <t>3.5.6.1.5</t>
  </si>
  <si>
    <t>Calorifuge DN40 (coquille de mousse rigide de polyisocyanurate pré-revêtu d'un complexe aluminium)</t>
  </si>
  <si>
    <t>3.5.6.1.6</t>
  </si>
  <si>
    <t>Calorifuge DN50 (coquille de mousse rigide de polyisocyanurate pré-revêtu d'un complexe aluminium)</t>
  </si>
  <si>
    <t>3.5.6.1.7</t>
  </si>
  <si>
    <t>Calorifuge DN65 (coquille de mousse rigide de polyisocyanurate pré-revêtu d'un complexe aluminium)</t>
  </si>
  <si>
    <t>3.5.6.1.8</t>
  </si>
  <si>
    <t>Calorifuge DN65 (coquille de mousse rigide de polyisocyanurate pré-revêtu d'un complexe aluminium) - FINITION ISOXAL - cheminement Extérieur</t>
  </si>
  <si>
    <t>3.5.6.1.9</t>
  </si>
  <si>
    <t>Isolation des vannes d'isolement et équipements, compris capotage des équipements de régulation extérieur. Finition PVC</t>
  </si>
  <si>
    <t>3.5.6.1.10</t>
  </si>
  <si>
    <t>Isolation des vannes d'isolement et équipements, compris capotage des équipements de régulation extérieur. Finition Isoxal (14 vannes DN65)</t>
  </si>
  <si>
    <t>3.5.6.1.11</t>
  </si>
  <si>
    <t>Isolation du ballon - Finition PVC</t>
  </si>
  <si>
    <t>3.5.7</t>
  </si>
  <si>
    <t>Évacuation des condensats</t>
  </si>
  <si>
    <t>3.5.7.1</t>
  </si>
  <si>
    <t>Tubes PVC souple</t>
  </si>
  <si>
    <t>3.5.7.2</t>
  </si>
  <si>
    <t xml:space="preserve">Tubes PVC Diam.32 série EU M1 compris raccords, supports, collages </t>
  </si>
  <si>
    <t>3.5.7.3</t>
  </si>
  <si>
    <t xml:space="preserve">Entonnoir marque NICOLL ou équivalent </t>
  </si>
  <si>
    <t>3.5.7.4</t>
  </si>
  <si>
    <t>Bouchon PVC DN32</t>
  </si>
  <si>
    <t>3.5.7.5</t>
  </si>
  <si>
    <t>Siphons de parcours dito CCTP</t>
  </si>
  <si>
    <t>3.5.8</t>
  </si>
  <si>
    <t>DESP</t>
  </si>
  <si>
    <t>3.5.8.1</t>
  </si>
  <si>
    <t>3.6</t>
  </si>
  <si>
    <t>EAU CHAUDE CHAUFFAGE</t>
  </si>
  <si>
    <t>3.6.1</t>
  </si>
  <si>
    <t>Circuit chauffage</t>
  </si>
  <si>
    <t>3.6.1.1</t>
  </si>
  <si>
    <t>Circuit d'eau chaude chauffage</t>
  </si>
  <si>
    <t>3.6.1.1.1</t>
  </si>
  <si>
    <t>Elles seront réalisées en tube acier inox à sertir de marque Geberit Mapress ou équivalent.</t>
  </si>
  <si>
    <t>3.6.1.1.2</t>
  </si>
  <si>
    <t>DN15</t>
  </si>
  <si>
    <t>3.6.1.1.3</t>
  </si>
  <si>
    <t>3.6.1.1.4</t>
  </si>
  <si>
    <t>3.6.1.1.5</t>
  </si>
  <si>
    <t>3.6.1.1.6</t>
  </si>
  <si>
    <t xml:space="preserve">Calorifuge DN15 (armaflex) </t>
  </si>
  <si>
    <t>3.6.1.1.7</t>
  </si>
  <si>
    <t>Calorifuge DN25 (armaflex)</t>
  </si>
  <si>
    <t>3.6.1.1.8</t>
  </si>
  <si>
    <t>Accessoires de fixation, chutes</t>
  </si>
  <si>
    <t>3.6.1.1.9</t>
  </si>
  <si>
    <t>Vanne d'arrêt bouchonnée DN15</t>
  </si>
  <si>
    <t>3.6.1.1.10</t>
  </si>
  <si>
    <t>Vanne d'arrêt DN25</t>
  </si>
  <si>
    <t>3.6.1.1.11</t>
  </si>
  <si>
    <t>Vanne 3 voies DN25 (CTA)</t>
  </si>
  <si>
    <t>3.6.1.1.12</t>
  </si>
  <si>
    <t>Vanne TA DN15 (CTA)</t>
  </si>
  <si>
    <t>3.6.1.1.13</t>
  </si>
  <si>
    <t>Vanne TA DN15 (Boucle ECC)</t>
  </si>
  <si>
    <t>3.6.1.1.14</t>
  </si>
  <si>
    <t>3.6.2</t>
  </si>
  <si>
    <t>Percements et Réservations</t>
  </si>
  <si>
    <t>3.6.2.1</t>
  </si>
  <si>
    <t>Percements compris rebouchage</t>
  </si>
  <si>
    <t>3.7</t>
  </si>
  <si>
    <t>ELECTRICITE / REGULATION / SUPERVISION</t>
  </si>
  <si>
    <t>3.7.1</t>
  </si>
  <si>
    <t>Électricité / Régulation</t>
  </si>
  <si>
    <t>3.7.1.1</t>
  </si>
  <si>
    <t>Électricité</t>
  </si>
  <si>
    <t>8.F</t>
  </si>
  <si>
    <t>3.7.1.1.1</t>
  </si>
  <si>
    <t>Armoire électrique au sous-sol, compris équipements</t>
  </si>
  <si>
    <t>3.7.1.1.2</t>
  </si>
  <si>
    <t>Fourniture et pose d'une alimentation électrique pour le groupe d'eau glacée n°1, compris protection et câble électrique et interrupteur de proximité (cheminement sous chemin de câble galvanisé et capoté.)</t>
  </si>
  <si>
    <t>3.7.1.1.3</t>
  </si>
  <si>
    <t>Fourniture et pose d'une alimentation électrique pour le groupe d'eau glacée n°2, compris protection et câble électrique et interrupteur de proximité (cheminement sous chemin de câble galvanisé et capoté.)</t>
  </si>
  <si>
    <t>3.7.1.1.4</t>
  </si>
  <si>
    <t>Fourniture et pose d'une alimentation électrique pour le traçage électrique  compris protection et câble électrique et interrupteur de proximité (cheminement sous chemin de câble galvanisé et capoté.)</t>
  </si>
  <si>
    <t>3.7.1.1.5</t>
  </si>
  <si>
    <t>Alimentation électrique de l'ensemble des équipements à la charge du présent lot</t>
  </si>
  <si>
    <t>3.7.1.1.6</t>
  </si>
  <si>
    <t>Liaison de régulation de l'ensemble des équipements suivant préconisation fournisseurs des équipements</t>
  </si>
  <si>
    <t>3.7.1.1.7</t>
  </si>
  <si>
    <t>Liaisons équipotentielles des installations</t>
  </si>
  <si>
    <t>3.7.1.1.8</t>
  </si>
  <si>
    <t>Mise en service et essais</t>
  </si>
  <si>
    <t>3.7.1.1.9</t>
  </si>
  <si>
    <t>Armoire électrique dans le laboratoire génotypage au RdC, compris équipements</t>
  </si>
  <si>
    <t>3.7.1.1.10</t>
  </si>
  <si>
    <t>Fourniture et pose d'une alimentation électrique pour la CTA, compris protection et câble électrique et interrupteur de proximité protection</t>
  </si>
  <si>
    <t>3.7.1.1.11</t>
  </si>
  <si>
    <t>Fourniture et pose d'une alimentation électrique pour la batterie électrique CTA, compris protection et câble électrique et interrupteur de proximité protection</t>
  </si>
  <si>
    <t>3.7.1.1.12</t>
  </si>
  <si>
    <t>Fourniture et pose d'une alimentation électrique pour l'extracteur hotte en toiture, compris protection et câble électrique et interrupteur de proximité protection</t>
  </si>
  <si>
    <t>3.7.1.1.13</t>
  </si>
  <si>
    <t>3.7.1.1.14</t>
  </si>
  <si>
    <t>3.7.1.1.15</t>
  </si>
  <si>
    <t>3.7.1.1.16</t>
  </si>
  <si>
    <t>3.7.1.1.17</t>
  </si>
  <si>
    <t>Armoire électrique dans le laboratoire broyage au RdC, compris équipements</t>
  </si>
  <si>
    <t>3.7.1.1.18</t>
  </si>
  <si>
    <t>3.7.1.1.19</t>
  </si>
  <si>
    <t>3.7.1.1.20</t>
  </si>
  <si>
    <t>Fourniture et pose d'une alimentation électrique pour l'extracteur armoire produit en toiture, compris protection et câble électrique et interrupteur de proximité protection</t>
  </si>
  <si>
    <t>3.7.1.1.21</t>
  </si>
  <si>
    <t>3.7.1.1.22</t>
  </si>
  <si>
    <t>3.7.1.1.23</t>
  </si>
  <si>
    <t>3.7.1.1.24</t>
  </si>
  <si>
    <t>3.7.1.2</t>
  </si>
  <si>
    <t>3.7.1.2.1</t>
  </si>
  <si>
    <t>Système de régulation suivant CCTP.</t>
  </si>
  <si>
    <t>3.7.1.2.2</t>
  </si>
  <si>
    <t>Fourniture et pose d'une carte de régulation pour remonté en supervision, passerelle Modbus RTU</t>
  </si>
  <si>
    <t>3.7.1.2.3</t>
  </si>
  <si>
    <t>3.7.1.3</t>
  </si>
  <si>
    <t>Supervision</t>
  </si>
  <si>
    <t>3.7.1.3.1</t>
  </si>
  <si>
    <t>Supervison des éléments sur le poste GTB de Theix, suivant CCTP</t>
  </si>
  <si>
    <t>3.7.1.3.2</t>
  </si>
  <si>
    <t>3.7.1.3.3</t>
  </si>
  <si>
    <t>Analyse des données suivant CCTP</t>
  </si>
  <si>
    <t>3.8</t>
  </si>
  <si>
    <t>TRAVAUX DIVERS</t>
  </si>
  <si>
    <t>3.8.1</t>
  </si>
  <si>
    <t>INSTALLATION DE CHANTIER - ACCES suivant CCTP</t>
  </si>
  <si>
    <t>3.8.2</t>
  </si>
  <si>
    <t>ETUDE EXE</t>
  </si>
  <si>
    <t>3.8.3</t>
  </si>
  <si>
    <t>DOSSIER DES OUVRAGES EXECUTES</t>
  </si>
  <si>
    <t>3.8.4</t>
  </si>
  <si>
    <t xml:space="preserve">MISES EN SERVICE &amp; ESSAIS </t>
  </si>
  <si>
    <t>3.8.5</t>
  </si>
  <si>
    <t>DOSSIER DE MAINTENANCE / LIVRET DE MAINTENANCE</t>
  </si>
  <si>
    <t>3.8.6</t>
  </si>
  <si>
    <t>RECEPTION ET FORMATION DES UTILISATEURS</t>
  </si>
  <si>
    <t>RECAPITULATIF
CVC / PLOMBERIE - SANITAIRE</t>
  </si>
  <si>
    <t>RECAPITULATIF DES CHAPITRES</t>
  </si>
  <si>
    <t>3 - DESCRIPTION DES TRAVAUX</t>
  </si>
  <si>
    <t>- 3.1 - AMENAGEMENT DU SITE</t>
  </si>
  <si>
    <t>- 3.1.1 - PROTECTION POUSSIERES DE CHANTIER</t>
  </si>
  <si>
    <t>- 3.1.2 - DEPOSE - REPOSE</t>
  </si>
  <si>
    <t>- 3.1.3 - GROS-OEUVRE</t>
  </si>
  <si>
    <t>- 3.1.3.1 - Dalle béton extérieure de propreté</t>
  </si>
  <si>
    <t>- 3.1.3.2 - Carottages</t>
  </si>
  <si>
    <t>- 3.1.3.3 - Rejet Hotte GENOTYPAGE</t>
  </si>
  <si>
    <t>- 3.1.3.4 - Rejet armoire produits BROYAGE</t>
  </si>
  <si>
    <t>- 3.1.4 - SORTIE DE TOITURE</t>
  </si>
  <si>
    <t>- 3.1.5 - ETANCHEITE LABO GENOTYPAGE</t>
  </si>
  <si>
    <t>- 3.1.6 - RESERVATIONS EXISTANTES A REBOUCHER</t>
  </si>
  <si>
    <t>- 3.1.7 - ALIMENTATION ELECTRIQUE DES ARMOIRES PROJET</t>
  </si>
  <si>
    <t>- 3.1.7.1 - Armoire CVC</t>
  </si>
  <si>
    <t>- 3.1.7.2 - Armoire Laboratoire Genotypage</t>
  </si>
  <si>
    <t>- 3.1.7.3 - Armoire Laboratoire Broyage</t>
  </si>
  <si>
    <t>- 3.1.8 - COURANT FAIBLE</t>
  </si>
  <si>
    <t>- 3.1.9 - LUMINAIRE LABO GENOTYPAGE</t>
  </si>
  <si>
    <t>- 3.1.10 - RESEAUX EXISTANTS</t>
  </si>
  <si>
    <t>- 3.1.10.1 - RESEAUX EXISTANTS CHAUFFAGE AU SOUS-SOL</t>
  </si>
  <si>
    <t>- 3.1.10.2 - RESEAUX EXISTANTS EAU FROIDE</t>
  </si>
  <si>
    <t>- 3.1.10.3 - RESEAUX EXISTANTS EAU GLACEE</t>
  </si>
  <si>
    <t>- 3.1.10.4 - RESEAUX EXISTANTS DETENTE DIRECTE</t>
  </si>
  <si>
    <t>- 3.1.11 - CTA EXISTANTES</t>
  </si>
  <si>
    <t>- 3.1.12 - GROUPE D'EAU GLACEE EXISTANT</t>
  </si>
  <si>
    <t>- 3.1.13 - VENTILATION SOUS-SOL</t>
  </si>
  <si>
    <t>- 3.2 - PLOMBERIE SANITAIRE</t>
  </si>
  <si>
    <t>- 3.2.1 - DISTRIBUTION EAU FROIDE</t>
  </si>
  <si>
    <t>- 3.2.1.1 - Tubes cuivre ECROUI type SANCO compris raccords, supports, brasures, fourreaux...</t>
  </si>
  <si>
    <t>- 3.2.1.2 - Calorifuge conforme classe 1  ép. 9 mm mini en élastomère</t>
  </si>
  <si>
    <t>- 3.2.2 - DISTRIBUTION EAU CHAUDE SANITAIRE</t>
  </si>
  <si>
    <t>- 3.2.2.3 - Tubes cuivre ECROUI type SANCO compris raccords, supports, brasures, fourreaux...</t>
  </si>
  <si>
    <t>- 3.2.2.4 - Calorifuge classe 2 en élastomère</t>
  </si>
  <si>
    <t>- 3.2.3 - PRODUCTION D'EAU CHAUDE SANITAIRE</t>
  </si>
  <si>
    <t>- 3.2.3.1 - Chauffe eau électrique</t>
  </si>
  <si>
    <t>- 3.3 - CHAUFFAGE RAFRAICHISSEMENT VENTILATION LABORATOIRES</t>
  </si>
  <si>
    <t>- 3.3.1 - CENTRALE D'AIR SIMPLE FLUX</t>
  </si>
  <si>
    <t>- 3.3.2 - RESEAU DE SOUFFLAGE / AIR NEUF</t>
  </si>
  <si>
    <t>- 3.3.2.1 - Réseaux</t>
  </si>
  <si>
    <t>- 3.3.2.1.1 - Gaine acier galvanisé circulaire avec joint</t>
  </si>
  <si>
    <t>- 3.3.2.1.2 - Gaine acier galvanisé rectangulaire avec joint</t>
  </si>
  <si>
    <t>- 3.3.2.2 - GAINE TEXTILE</t>
  </si>
  <si>
    <t>- 3.3.2.3 - Ouvrage de prise d'air neuf</t>
  </si>
  <si>
    <t>- 3.3.3 - RESEAU DE REPRISE</t>
  </si>
  <si>
    <t>- 3.3.3.1 - Réseaux</t>
  </si>
  <si>
    <t>- 3.3.3.1.1 - Gaine acier galvanisé avec joint</t>
  </si>
  <si>
    <t>- 3.3.3.1.2 - Gaine souple isophonique</t>
  </si>
  <si>
    <t>- 3.3.3.1.3 - Gaine acier galvanisé rectangulaire avec joint</t>
  </si>
  <si>
    <t>- 3.3.3.2 - Bouche / Grille</t>
  </si>
  <si>
    <t>- 3.3.3.2.1 - Grille de réprise compris Plénum et module MR</t>
  </si>
  <si>
    <t>- 3.4 - VENTILATION SIMPLE FLUX HOTTE GENOTYPAGE ET ARMOIRE PRODUIT BROYAGE</t>
  </si>
  <si>
    <t>- 3.4.1 - Extracteur Hotte génotypage</t>
  </si>
  <si>
    <t>- 3.4.2 - Extracteur armoire produit broyage</t>
  </si>
  <si>
    <t>- 3.4.3 - Hotte de captation machine génotypage</t>
  </si>
  <si>
    <t>- 3.4.4 - Qualification des sorbonnes existantes après mise en service des CTA</t>
  </si>
  <si>
    <t>- 3.4.5 - Ouvrage de rejet d’air</t>
  </si>
  <si>
    <t>- 3.4.5.1 - Gaine acier galvanisé avec joint</t>
  </si>
  <si>
    <t>- 3.4.6 - Réseau d'extraction</t>
  </si>
  <si>
    <t>- 3.4.6.1 - Gaine acier galvanisé avec joint</t>
  </si>
  <si>
    <t>- 3.4.6.2 - Gaine souple isophonique</t>
  </si>
  <si>
    <t>- 3.4.7 - VB/VH placard technique circulation</t>
  </si>
  <si>
    <t>- 3.5 - EAU GLACEE</t>
  </si>
  <si>
    <t>- 3.5.1 - Production de froid</t>
  </si>
  <si>
    <t>- 3.5.2 - Pompes de circulation Confort</t>
  </si>
  <si>
    <t>- 3.5.3 - Expansion / Remplissage</t>
  </si>
  <si>
    <t>- 3.5.4 - Canalisations</t>
  </si>
  <si>
    <t>- 3.5.4.2 - Canalisations en tube acier compris supportage</t>
  </si>
  <si>
    <t>- 3.5.5 - Vannerie et accessoires de canalisation</t>
  </si>
  <si>
    <t>- 3.5.5.1 - Vanne d'isolement</t>
  </si>
  <si>
    <t>- 3.5.6 - Calorifuge</t>
  </si>
  <si>
    <t>- 3.5.6.1 - Calorifuge avec protection PVC ou ISOXAL</t>
  </si>
  <si>
    <t>- 3.5.7 - Évacuation des condensats</t>
  </si>
  <si>
    <t>- 3.5.8 - DESP</t>
  </si>
  <si>
    <t>- 3.6 - EAU CHAUDE CHAUFFAGE</t>
  </si>
  <si>
    <t>- 3.6.1 - Circuit chauffage</t>
  </si>
  <si>
    <t>- 3.6.1.1 - Circuit d'eau chaude chauffage</t>
  </si>
  <si>
    <t>- 3.6.2 - Percements et Réservations</t>
  </si>
  <si>
    <t>- 3.7 - ELECTRICITE / REGULATION / SUPERVISION</t>
  </si>
  <si>
    <t>- 3.7.1 - Électricité / Régulation</t>
  </si>
  <si>
    <t>- 3.7.1.1 - Électricité</t>
  </si>
  <si>
    <t>- 3.7.1.2 - Régulation</t>
  </si>
  <si>
    <t>- 3.7.1.3 - Supervision</t>
  </si>
  <si>
    <t>- 3.8 - TRAVAUX DIVERS</t>
  </si>
  <si>
    <t>Total du lot CVC / PLOMBERIE - SANITAIRE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</si>
  <si>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</si>
  <si>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</si>
  <si>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</si>
  <si>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</si>
  <si>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</si>
  <si>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</si>
  <si>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</si>
  <si>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</si>
  <si>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</si>
  <si>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</si>
  <si>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</si>
  <si>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</si>
  <si>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</si>
  <si>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</si>
  <si>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</si>
  <si>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</si>
  <si>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</si>
  <si>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</si>
  <si>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</si>
  <si>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</si>
  <si>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</si>
  <si>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</si>
  <si>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</si>
  <si>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</si>
  <si>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</si>
  <si>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</si>
  <si>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</si>
  <si>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</si>
  <si>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</si>
  <si>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LABO GENOTYPAGE &amp; TECHNO CEREALE
Modernisation de la production de froid des laboratoires</t>
  </si>
  <si>
    <t>2025-043</t>
  </si>
  <si>
    <t>29/10/2025</t>
  </si>
  <si>
    <t>DCE</t>
  </si>
  <si>
    <t>A</t>
  </si>
  <si>
    <t>5 Chemin de Beaulieu</t>
  </si>
  <si>
    <t>63000 CLERMONT-FERRAND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</si>
  <si>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</si>
  <si>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</si>
  <si>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</si>
  <si>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</si>
  <si>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</si>
  <si>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</si>
  <si>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</si>
  <si>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</si>
  <si>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</si>
  <si>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</si>
  <si>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</si>
  <si>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</si>
  <si>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</si>
  <si>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</si>
  <si>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</si>
  <si>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</si>
  <si>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</si>
  <si>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</si>
  <si>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</si>
  <si>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</si>
  <si>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</si>
  <si>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</si>
  <si>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</si>
  <si>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</si>
  <si>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</si>
  <si>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</si>
  <si>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</si>
  <si>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</si>
  <si>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</si>
  <si>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r>
      <t xml:space="preserve">IMPORTANT :
- Les quantités, métrés, ... sont donnés à titre indicatif, l'Entreprise est tenu de les vérifier et sera seule responsable de toute erreur ou omission.
- Dans ses prix unitaires, l'Entreprise doit inclure toutes les prestations définies dans le C.C.T.P.
- Les quantités sont toutes à renseigner par l'Entreprise dans la colonne « Quantité Entreprise ».
- L'entreprise devra IMPERATIVEMENT répondre sur le présent fichier Excel, avec toutes les formules pré-remplies (ceci afin d'éviter à l'entreprise toute erreur de calcul).
</t>
    </r>
    <r>
      <rPr>
        <b/>
        <sz val="10"/>
        <color rgb="FFFF0000"/>
        <rFont val="Arial"/>
        <family val="2"/>
      </rPr>
      <t>- Si l'Entreprise souhaite ajouter des lignes complémentaires, celles-ci devront IMPERATIVEMENT être rajoutées SUR UN AUTRE ONGLET (NE FAIRE AUCUNE INSERTION OU SUPPRESSION DE LIGNE)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</si>
</sst>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28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theme="1"/>
      <name val="Arial"/>
      <family val="2"/>
    </font>
    <font>
      <u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6"/>
      <color theme="1"/>
      <name val="Arial"/>
      <family val="2"/>
    </font>
    <font>
      <b/>
      <sz val="9"/>
      <color theme="1"/>
      <name val="Arial"/>
      <family val="2"/>
    </font>
    <font>
      <sz val="8"/>
      <color indexed="81"/>
      <name val="Tahoma"/>
      <family val="2"/>
    </font>
    <font>
      <b/>
      <u/>
      <sz val="9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3" fontId="14" fillId="0" borderId="9" xfId="0" applyNumberFormat="1" applyFont="1" applyBorder="1" applyAlignment="1">
      <alignment horizontal="right" vertical="top" wrapText="1"/>
    </xf>
    <xf numFmtId="3" fontId="14" fillId="0" borderId="11" xfId="0" applyNumberFormat="1" applyFont="1" applyBorder="1" applyAlignment="1" applyProtection="1">
      <alignment horizontal="right" vertical="top" wrapText="1"/>
      <protection locked="0"/>
    </xf>
    <xf numFmtId="4" fontId="15" fillId="0" borderId="11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16" fillId="0" borderId="0" xfId="0" applyNumberFormat="1" applyFont="1" applyAlignment="1">
      <alignment horizontal="right" vertical="top" wrapText="1"/>
    </xf>
    <xf numFmtId="4" fontId="14" fillId="0" borderId="9" xfId="0" applyNumberFormat="1" applyFont="1" applyBorder="1" applyAlignment="1">
      <alignment horizontal="right" vertical="top" wrapText="1"/>
    </xf>
    <xf numFmtId="4" fontId="14" fillId="0" borderId="11" xfId="0" applyNumberFormat="1" applyFont="1" applyBorder="1" applyAlignment="1" applyProtection="1">
      <alignment horizontal="right" vertical="top" wrapText="1"/>
      <protection locked="0"/>
    </xf>
    <xf numFmtId="0" fontId="15" fillId="0" borderId="10" xfId="0" applyFont="1" applyBorder="1" applyAlignment="1">
      <alignment vertical="top" wrapText="1"/>
    </xf>
    <xf numFmtId="165" fontId="14" fillId="0" borderId="9" xfId="0" applyNumberFormat="1" applyFont="1" applyBorder="1" applyAlignment="1">
      <alignment horizontal="right" vertical="top" wrapText="1"/>
    </xf>
    <xf numFmtId="165" fontId="14" fillId="0" borderId="11" xfId="0" applyNumberFormat="1" applyFont="1" applyBorder="1" applyAlignment="1" applyProtection="1">
      <alignment horizontal="right" vertical="top" wrapText="1"/>
      <protection locked="0"/>
    </xf>
    <xf numFmtId="0" fontId="3" fillId="0" borderId="0" xfId="0" applyFont="1" applyAlignment="1">
      <alignment vertical="top"/>
    </xf>
    <xf numFmtId="0" fontId="17" fillId="0" borderId="10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0" fontId="6" fillId="0" borderId="22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0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3" borderId="22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164" fontId="2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3" fillId="0" borderId="18" xfId="0" applyNumberFormat="1" applyFont="1" applyBorder="1" applyAlignment="1">
      <alignment vertical="top" wrapText="1"/>
    </xf>
    <xf numFmtId="0" fontId="23" fillId="0" borderId="19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164" fontId="23" fillId="0" borderId="20" xfId="0" applyNumberFormat="1" applyFont="1" applyBorder="1" applyAlignment="1">
      <alignment vertical="top" wrapText="1"/>
    </xf>
    <xf numFmtId="164" fontId="3" fillId="0" borderId="20" xfId="0" applyNumberFormat="1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1" fillId="0" borderId="20" xfId="0" applyFont="1" applyBorder="1" applyAlignment="1">
      <alignment vertical="top" wrapText="1"/>
    </xf>
    <xf numFmtId="0" fontId="20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right" vertical="top" wrapText="1" indent="2"/>
    </xf>
    <xf numFmtId="164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 indent="2"/>
    </xf>
    <xf numFmtId="164" fontId="16" fillId="0" borderId="0" xfId="0" applyNumberFormat="1" applyFont="1" applyAlignment="1">
      <alignment horizontal="right" vertical="top" wrapText="1" indent="3"/>
    </xf>
    <xf numFmtId="164" fontId="16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left" vertical="top" wrapText="1" indent="3"/>
    </xf>
    <xf numFmtId="0" fontId="16" fillId="0" borderId="0" xfId="0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 indent="1"/>
    </xf>
    <xf numFmtId="164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 indent="1"/>
    </xf>
    <xf numFmtId="164" fontId="22" fillId="0" borderId="0" xfId="0" applyNumberFormat="1" applyFont="1" applyAlignment="1">
      <alignment horizontal="right" vertical="top" wrapText="1" indent="4"/>
    </xf>
    <xf numFmtId="164" fontId="22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left" vertical="top" wrapText="1" indent="4"/>
    </xf>
    <xf numFmtId="0" fontId="22" fillId="0" borderId="0" xfId="0" applyFont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4" fontId="2" fillId="0" borderId="0" xfId="0" applyNumberFormat="1" applyFont="1" applyAlignment="1">
      <alignment horizontal="right" vertical="top" wrapText="1"/>
    </xf>
    <xf numFmtId="164" fontId="2" fillId="0" borderId="5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7" xfId="0" applyNumberFormat="1" applyFont="1" applyBorder="1" applyAlignment="1">
      <alignment horizontal="right" vertical="top" wrapText="1"/>
    </xf>
    <xf numFmtId="164" fontId="2" fillId="0" borderId="8" xfId="0" applyNumberFormat="1" applyFont="1" applyBorder="1" applyAlignment="1">
      <alignment horizontal="right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3" fillId="0" borderId="22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7" fontId="6" fillId="0" borderId="11" xfId="0" applyNumberFormat="1" applyFont="1" applyBorder="1" applyAlignment="1" applyProtection="1">
      <alignment vertical="top" wrapText="1"/>
      <protection locked="0"/>
    </xf>
    <xf numFmtId="0" fontId="6" fillId="0" borderId="11" xfId="0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166" fontId="6" fillId="0" borderId="11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781050</xdr:colOff>
      <xdr:row>1</xdr:row>
      <xdr:rowOff>0</xdr:rowOff>
    </xdr:from>
    <xdr:to>
      <xdr:col>6</xdr:col>
      <xdr:colOff>53764</xdr:colOff>
      <xdr:row>9</xdr:row>
      <xdr:rowOff>114171</xdr:rowOff>
    </xdr:to>
    <xdr:pic>
      <xdr:nvPicPr>
        <xdr:cNvPr id="2" name="Picture 1" descr="{5d3ad2b0-abca-4299-9ee7-a22e63ee1120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0" y="114300"/>
          <a:ext cx="129964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30</xdr:row>
      <xdr:rowOff>76200</xdr:rowOff>
    </xdr:from>
    <xdr:to>
      <xdr:col>7</xdr:col>
      <xdr:colOff>966165</xdr:colOff>
      <xdr:row>41</xdr:row>
      <xdr:rowOff>38045</xdr:rowOff>
    </xdr:to>
    <xdr:pic>
      <xdr:nvPicPr>
        <xdr:cNvPr id="3" name="Picture 2" descr="{a157ca91-b2cf-4ba8-af4f-13fc23d8bb33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505200"/>
          <a:ext cx="3614115" cy="1219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8.8554687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8"/>
      <c r="F2" s="58"/>
      <c r="G2" s="58"/>
      <c r="H2" s="58"/>
      <c r="I2" s="8"/>
    </row>
    <row r="3" spans="2:9" ht="9" customHeight="1" x14ac:dyDescent="0.25">
      <c r="B3" s="5"/>
      <c r="C3" s="6"/>
      <c r="D3" s="7"/>
      <c r="E3" s="58"/>
      <c r="F3" s="58"/>
      <c r="G3" s="58"/>
      <c r="H3" s="58"/>
      <c r="I3" s="8"/>
    </row>
    <row r="4" spans="2:9" ht="9" customHeight="1" x14ac:dyDescent="0.25">
      <c r="B4" s="5"/>
      <c r="C4" s="6"/>
      <c r="D4" s="7"/>
      <c r="E4" s="58"/>
      <c r="F4" s="58"/>
      <c r="G4" s="58"/>
      <c r="H4" s="58"/>
      <c r="I4" s="8"/>
    </row>
    <row r="5" spans="2:9" ht="9" customHeight="1" x14ac:dyDescent="0.25">
      <c r="B5" s="5"/>
      <c r="C5" s="6"/>
      <c r="D5" s="7"/>
      <c r="E5" s="58"/>
      <c r="F5" s="58"/>
      <c r="G5" s="58"/>
      <c r="H5" s="58"/>
      <c r="I5" s="8"/>
    </row>
    <row r="6" spans="2:9" ht="9" customHeight="1" x14ac:dyDescent="0.25">
      <c r="B6" s="5"/>
      <c r="C6" s="6"/>
      <c r="D6" s="7"/>
      <c r="E6" s="58"/>
      <c r="F6" s="58"/>
      <c r="G6" s="58"/>
      <c r="H6" s="58"/>
      <c r="I6" s="8"/>
    </row>
    <row r="7" spans="2:9" ht="9" customHeight="1" x14ac:dyDescent="0.25">
      <c r="B7" s="5"/>
      <c r="C7" s="6"/>
      <c r="D7" s="7"/>
      <c r="E7" s="58"/>
      <c r="F7" s="58"/>
      <c r="G7" s="58"/>
      <c r="H7" s="58"/>
      <c r="I7" s="8"/>
    </row>
    <row r="8" spans="2:9" ht="9" customHeight="1" x14ac:dyDescent="0.25">
      <c r="B8" s="5"/>
      <c r="C8" s="6"/>
      <c r="D8" s="7"/>
      <c r="E8" s="58"/>
      <c r="F8" s="58"/>
      <c r="G8" s="58"/>
      <c r="H8" s="58"/>
      <c r="I8" s="8"/>
    </row>
    <row r="9" spans="2:9" ht="9" customHeight="1" x14ac:dyDescent="0.25">
      <c r="B9" s="5"/>
      <c r="C9" s="6"/>
      <c r="D9" s="7"/>
      <c r="E9" s="58"/>
      <c r="F9" s="58"/>
      <c r="G9" s="58"/>
      <c r="H9" s="58"/>
      <c r="I9" s="8"/>
    </row>
    <row r="10" spans="2:9" ht="9" customHeight="1" x14ac:dyDescent="0.25">
      <c r="B10" s="5"/>
      <c r="C10" s="6"/>
      <c r="D10" s="7"/>
      <c r="E10" s="58"/>
      <c r="F10" s="58"/>
      <c r="G10" s="58"/>
      <c r="H10" s="58"/>
      <c r="I10" s="8"/>
    </row>
    <row r="11" spans="2:9" ht="9" customHeight="1" x14ac:dyDescent="0.25">
      <c r="B11" s="5"/>
      <c r="C11" s="6"/>
      <c r="D11" s="7"/>
      <c r="E11" s="53" t="str">
        <f>IF(Paramètres!C5&lt;&gt;"",Paramètres!C5,"")</f>
        <v>LABO GENOTYPAGE &amp; TECHNO CEREALE
Modernisation de la production de froid des laboratoires</v>
      </c>
      <c r="F11" s="53"/>
      <c r="G11" s="53"/>
      <c r="H11" s="53"/>
      <c r="I11" s="8"/>
    </row>
    <row r="12" spans="2:9" ht="9" customHeight="1" x14ac:dyDescent="0.25">
      <c r="B12" s="5"/>
      <c r="C12" s="6"/>
      <c r="D12" s="7"/>
      <c r="E12" s="53"/>
      <c r="F12" s="53"/>
      <c r="G12" s="53"/>
      <c r="H12" s="53"/>
      <c r="I12" s="8"/>
    </row>
    <row r="13" spans="2:9" ht="9" customHeight="1" x14ac:dyDescent="0.25">
      <c r="B13" s="5"/>
      <c r="C13" s="6"/>
      <c r="D13" s="7"/>
      <c r="E13" s="53"/>
      <c r="F13" s="53"/>
      <c r="G13" s="53"/>
      <c r="H13" s="53"/>
      <c r="I13" s="8"/>
    </row>
    <row r="14" spans="2:9" ht="9" customHeight="1" x14ac:dyDescent="0.25">
      <c r="B14" s="5"/>
      <c r="C14" s="6"/>
      <c r="D14" s="7"/>
      <c r="E14" s="53"/>
      <c r="F14" s="53"/>
      <c r="G14" s="53"/>
      <c r="H14" s="53"/>
      <c r="I14" s="8"/>
    </row>
    <row r="15" spans="2:9" ht="9" customHeight="1" x14ac:dyDescent="0.25">
      <c r="B15" s="5"/>
      <c r="C15" s="6"/>
      <c r="D15" s="7"/>
      <c r="E15" s="53"/>
      <c r="F15" s="53"/>
      <c r="G15" s="53"/>
      <c r="H15" s="53"/>
      <c r="I15" s="8"/>
    </row>
    <row r="16" spans="2:9" ht="9" customHeight="1" x14ac:dyDescent="0.25">
      <c r="B16" s="5"/>
      <c r="C16" s="6"/>
      <c r="D16" s="7"/>
      <c r="E16" s="53"/>
      <c r="F16" s="53"/>
      <c r="G16" s="53"/>
      <c r="H16" s="53"/>
      <c r="I16" s="8"/>
    </row>
    <row r="17" spans="2:9" ht="9" customHeight="1" x14ac:dyDescent="0.25">
      <c r="B17" s="5"/>
      <c r="C17" s="6"/>
      <c r="D17" s="7"/>
      <c r="E17" s="53"/>
      <c r="F17" s="53"/>
      <c r="G17" s="53"/>
      <c r="H17" s="53"/>
      <c r="I17" s="8"/>
    </row>
    <row r="18" spans="2:9" ht="9" customHeight="1" x14ac:dyDescent="0.25">
      <c r="B18" s="5"/>
      <c r="C18" s="6"/>
      <c r="D18" s="7"/>
      <c r="E18" s="53"/>
      <c r="F18" s="53"/>
      <c r="G18" s="53"/>
      <c r="H18" s="53"/>
      <c r="I18" s="8"/>
    </row>
    <row r="19" spans="2:9" ht="9" customHeight="1" x14ac:dyDescent="0.25">
      <c r="B19" s="5"/>
      <c r="C19" s="6"/>
      <c r="D19" s="7"/>
      <c r="E19" s="53"/>
      <c r="F19" s="53"/>
      <c r="G19" s="53"/>
      <c r="H19" s="53"/>
      <c r="I19" s="8"/>
    </row>
    <row r="20" spans="2:9" ht="9" customHeight="1" x14ac:dyDescent="0.25">
      <c r="B20" s="5"/>
      <c r="C20" s="6"/>
      <c r="D20" s="7"/>
      <c r="E20" s="53" t="str">
        <f>IF(Paramètres!C24&lt;&gt;"",Paramètres!C24,"") &amp; CHAR(10) &amp; IF(Paramètres!C26&lt;&gt;"",Paramètres!C26,"") &amp; CHAR(10) &amp; IF(Paramètres!C28&lt;&gt;"",Paramètres!C28,"")</f>
        <v xml:space="preserve">5 Chemin de Beaulieu
63000 CLERMONT-FERRAND
</v>
      </c>
      <c r="F20" s="53"/>
      <c r="G20" s="53"/>
      <c r="H20" s="53"/>
      <c r="I20" s="8"/>
    </row>
    <row r="21" spans="2:9" ht="9" customHeight="1" x14ac:dyDescent="0.25">
      <c r="B21" s="5"/>
      <c r="C21" s="6"/>
      <c r="D21" s="7"/>
      <c r="E21" s="53"/>
      <c r="F21" s="53"/>
      <c r="G21" s="53"/>
      <c r="H21" s="53"/>
      <c r="I21" s="8"/>
    </row>
    <row r="22" spans="2:9" ht="9" customHeight="1" x14ac:dyDescent="0.25">
      <c r="B22" s="5"/>
      <c r="C22" s="6"/>
      <c r="D22" s="7"/>
      <c r="E22" s="53"/>
      <c r="F22" s="53"/>
      <c r="G22" s="53"/>
      <c r="H22" s="53"/>
      <c r="I22" s="8"/>
    </row>
    <row r="23" spans="2:9" ht="9" customHeight="1" x14ac:dyDescent="0.25">
      <c r="B23" s="5"/>
      <c r="C23" s="6"/>
      <c r="D23" s="7"/>
      <c r="E23" s="53"/>
      <c r="F23" s="53"/>
      <c r="G23" s="53"/>
      <c r="H23" s="53"/>
      <c r="I23" s="8"/>
    </row>
    <row r="24" spans="2:9" ht="9" customHeight="1" x14ac:dyDescent="0.25">
      <c r="B24" s="5"/>
      <c r="C24" s="6"/>
      <c r="D24" s="7"/>
      <c r="E24" s="53"/>
      <c r="F24" s="53"/>
      <c r="G24" s="53"/>
      <c r="H24" s="53"/>
      <c r="I24" s="8"/>
    </row>
    <row r="25" spans="2:9" ht="9" customHeight="1" x14ac:dyDescent="0.25">
      <c r="B25" s="5"/>
      <c r="C25" s="6"/>
      <c r="D25" s="7"/>
      <c r="E25" s="53"/>
      <c r="F25" s="53"/>
      <c r="G25" s="53"/>
      <c r="H25" s="53"/>
      <c r="I25" s="8"/>
    </row>
    <row r="26" spans="2:9" ht="9" customHeight="1" x14ac:dyDescent="0.25">
      <c r="B26" s="5"/>
      <c r="C26" s="6"/>
      <c r="D26" s="7"/>
      <c r="E26" s="53"/>
      <c r="F26" s="53"/>
      <c r="G26" s="53"/>
      <c r="H26" s="53"/>
      <c r="I26" s="8"/>
    </row>
    <row r="27" spans="2:9" ht="9" customHeight="1" x14ac:dyDescent="0.25">
      <c r="B27" s="5"/>
      <c r="C27" s="6"/>
      <c r="D27" s="7"/>
      <c r="E27" s="53"/>
      <c r="F27" s="53"/>
      <c r="G27" s="53"/>
      <c r="H27" s="53"/>
      <c r="I27" s="8"/>
    </row>
    <row r="28" spans="2:9" ht="9" customHeight="1" x14ac:dyDescent="0.25">
      <c r="B28" s="5"/>
      <c r="C28" s="6"/>
      <c r="D28" s="7"/>
      <c r="E28" s="58"/>
      <c r="F28" s="58"/>
      <c r="G28" s="58"/>
      <c r="H28" s="58"/>
      <c r="I28" s="8"/>
    </row>
    <row r="29" spans="2:9" ht="9" customHeight="1" x14ac:dyDescent="0.25">
      <c r="B29" s="5"/>
      <c r="C29" s="6"/>
      <c r="D29" s="7"/>
      <c r="E29" s="58"/>
      <c r="F29" s="58"/>
      <c r="G29" s="58"/>
      <c r="H29" s="58"/>
      <c r="I29" s="8"/>
    </row>
    <row r="30" spans="2:9" ht="9" customHeight="1" x14ac:dyDescent="0.25">
      <c r="B30" s="5"/>
      <c r="C30" s="6"/>
      <c r="D30" s="7"/>
      <c r="E30" s="58"/>
      <c r="F30" s="58"/>
      <c r="G30" s="58"/>
      <c r="H30" s="58"/>
      <c r="I30" s="8"/>
    </row>
    <row r="31" spans="2:9" ht="9" customHeight="1" x14ac:dyDescent="0.25">
      <c r="B31" s="5"/>
      <c r="C31" s="6"/>
      <c r="D31" s="7"/>
      <c r="E31" s="58"/>
      <c r="F31" s="58"/>
      <c r="G31" s="58"/>
      <c r="H31" s="58"/>
      <c r="I31" s="8"/>
    </row>
    <row r="32" spans="2:9" ht="9" customHeight="1" x14ac:dyDescent="0.25">
      <c r="B32" s="5"/>
      <c r="C32" s="6"/>
      <c r="D32" s="7"/>
      <c r="E32" s="58"/>
      <c r="F32" s="58"/>
      <c r="G32" s="58"/>
      <c r="H32" s="58"/>
      <c r="I32" s="8"/>
    </row>
    <row r="33" spans="2:9" ht="9" customHeight="1" x14ac:dyDescent="0.25">
      <c r="B33" s="5"/>
      <c r="C33" s="6"/>
      <c r="D33" s="7"/>
      <c r="E33" s="58"/>
      <c r="F33" s="58"/>
      <c r="G33" s="58"/>
      <c r="H33" s="58"/>
      <c r="I33" s="8"/>
    </row>
    <row r="34" spans="2:9" ht="9" customHeight="1" x14ac:dyDescent="0.25">
      <c r="B34" s="5"/>
      <c r="C34" s="6"/>
      <c r="D34" s="7"/>
      <c r="E34" s="58"/>
      <c r="F34" s="58"/>
      <c r="G34" s="58"/>
      <c r="H34" s="58"/>
      <c r="I34" s="8"/>
    </row>
    <row r="35" spans="2:9" ht="9" customHeight="1" x14ac:dyDescent="0.25">
      <c r="B35" s="5"/>
      <c r="C35" s="6"/>
      <c r="D35" s="7"/>
      <c r="E35" s="58"/>
      <c r="F35" s="58"/>
      <c r="G35" s="58"/>
      <c r="H35" s="58"/>
      <c r="I35" s="8"/>
    </row>
    <row r="36" spans="2:9" ht="9" customHeight="1" x14ac:dyDescent="0.25">
      <c r="B36" s="5"/>
      <c r="C36" s="6"/>
      <c r="D36" s="7"/>
      <c r="E36" s="58"/>
      <c r="F36" s="58"/>
      <c r="G36" s="58"/>
      <c r="H36" s="58"/>
      <c r="I36" s="8"/>
    </row>
    <row r="37" spans="2:9" ht="9" customHeight="1" x14ac:dyDescent="0.25">
      <c r="B37" s="5"/>
      <c r="C37" s="6"/>
      <c r="D37" s="7"/>
      <c r="E37" s="58"/>
      <c r="F37" s="58"/>
      <c r="G37" s="58"/>
      <c r="H37" s="58"/>
      <c r="I37" s="8"/>
    </row>
    <row r="38" spans="2:9" ht="9" customHeight="1" x14ac:dyDescent="0.25">
      <c r="B38" s="5"/>
      <c r="C38" s="6"/>
      <c r="D38" s="7"/>
      <c r="E38" s="58"/>
      <c r="F38" s="58"/>
      <c r="G38" s="58"/>
      <c r="H38" s="58"/>
      <c r="I38" s="8"/>
    </row>
    <row r="39" spans="2:9" ht="9" customHeight="1" x14ac:dyDescent="0.25">
      <c r="B39" s="5"/>
      <c r="C39" s="6"/>
      <c r="D39" s="7"/>
      <c r="E39" s="58"/>
      <c r="F39" s="58"/>
      <c r="G39" s="58"/>
      <c r="H39" s="58"/>
      <c r="I39" s="8"/>
    </row>
    <row r="40" spans="2:9" ht="9" customHeight="1" x14ac:dyDescent="0.25">
      <c r="B40" s="5"/>
      <c r="C40" s="6"/>
      <c r="D40" s="7"/>
      <c r="E40" s="58"/>
      <c r="F40" s="58"/>
      <c r="G40" s="58"/>
      <c r="H40" s="58"/>
      <c r="I40" s="8"/>
    </row>
    <row r="41" spans="2:9" ht="9" customHeight="1" x14ac:dyDescent="0.25">
      <c r="B41" s="5"/>
      <c r="C41" s="6"/>
      <c r="D41" s="7"/>
      <c r="E41" s="58"/>
      <c r="F41" s="58"/>
      <c r="G41" s="58"/>
      <c r="H41" s="58"/>
      <c r="I41" s="8"/>
    </row>
    <row r="42" spans="2:9" ht="9" customHeight="1" x14ac:dyDescent="0.25">
      <c r="B42" s="5"/>
      <c r="C42" s="6"/>
      <c r="D42" s="7"/>
      <c r="E42" s="58"/>
      <c r="F42" s="58"/>
      <c r="G42" s="58"/>
      <c r="H42" s="58"/>
      <c r="I42" s="8"/>
    </row>
    <row r="43" spans="2:9" ht="9" customHeight="1" x14ac:dyDescent="0.25">
      <c r="B43" s="5"/>
      <c r="C43" s="6"/>
      <c r="D43" s="7"/>
      <c r="E43" s="58"/>
      <c r="F43" s="58"/>
      <c r="G43" s="58"/>
      <c r="H43" s="58"/>
      <c r="I43" s="8"/>
    </row>
    <row r="44" spans="2:9" ht="9" customHeight="1" x14ac:dyDescent="0.25">
      <c r="B44" s="5"/>
      <c r="C44" s="6"/>
      <c r="D44" s="7"/>
      <c r="E44" s="58"/>
      <c r="F44" s="58"/>
      <c r="G44" s="58"/>
      <c r="H44" s="58"/>
      <c r="I44" s="8"/>
    </row>
    <row r="45" spans="2:9" ht="9" customHeight="1" x14ac:dyDescent="0.25">
      <c r="B45" s="5"/>
      <c r="C45" s="6"/>
      <c r="D45" s="7"/>
      <c r="E45" s="58"/>
      <c r="F45" s="58"/>
      <c r="G45" s="58"/>
      <c r="H45" s="58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8"/>
      <c r="F47" s="58"/>
      <c r="G47" s="58"/>
      <c r="H47" s="58"/>
      <c r="I47" s="8"/>
    </row>
    <row r="48" spans="2:9" ht="9" customHeight="1" x14ac:dyDescent="0.25">
      <c r="B48" s="5"/>
      <c r="C48" s="6"/>
      <c r="D48" s="7"/>
      <c r="E48" s="58"/>
      <c r="F48" s="58"/>
      <c r="G48" s="58"/>
      <c r="H48" s="58"/>
      <c r="I48" s="8"/>
    </row>
    <row r="49" spans="2:9" ht="9" customHeight="1" x14ac:dyDescent="0.25">
      <c r="B49" s="5"/>
      <c r="C49" s="6"/>
      <c r="D49" s="7"/>
      <c r="E49" s="58"/>
      <c r="F49" s="58"/>
      <c r="G49" s="58"/>
      <c r="H49" s="58"/>
      <c r="I49" s="8"/>
    </row>
    <row r="50" spans="2:9" ht="9" customHeight="1" x14ac:dyDescent="0.25">
      <c r="B50" s="5"/>
      <c r="C50" s="6"/>
      <c r="D50" s="7"/>
      <c r="E50" s="58"/>
      <c r="F50" s="58"/>
      <c r="G50" s="58"/>
      <c r="H50" s="58"/>
      <c r="I50" s="8"/>
    </row>
    <row r="51" spans="2:9" ht="9" customHeight="1" x14ac:dyDescent="0.25">
      <c r="B51" s="5"/>
      <c r="C51" s="6"/>
      <c r="D51" s="7"/>
      <c r="E51" s="58"/>
      <c r="F51" s="58"/>
      <c r="G51" s="58"/>
      <c r="H51" s="58"/>
      <c r="I51" s="8"/>
    </row>
    <row r="52" spans="2:9" ht="9" customHeight="1" x14ac:dyDescent="0.25">
      <c r="B52" s="5"/>
      <c r="C52" s="6"/>
      <c r="D52" s="7"/>
      <c r="E52" s="58"/>
      <c r="F52" s="58"/>
      <c r="G52" s="58"/>
      <c r="H52" s="58"/>
      <c r="I52" s="8"/>
    </row>
    <row r="53" spans="2:9" ht="9" customHeight="1" x14ac:dyDescent="0.25">
      <c r="B53" s="5"/>
      <c r="C53" s="6"/>
      <c r="D53" s="7"/>
      <c r="E53" s="58"/>
      <c r="F53" s="58"/>
      <c r="G53" s="58"/>
      <c r="H53" s="58"/>
      <c r="I53" s="8"/>
    </row>
    <row r="54" spans="2:9" ht="9" customHeight="1" x14ac:dyDescent="0.25">
      <c r="B54" s="5"/>
      <c r="C54" s="6"/>
      <c r="D54" s="7"/>
      <c r="E54" s="58"/>
      <c r="F54" s="58"/>
      <c r="G54" s="58"/>
      <c r="H54" s="58"/>
      <c r="I54" s="8"/>
    </row>
    <row r="55" spans="2:9" ht="9" customHeight="1" x14ac:dyDescent="0.25">
      <c r="B55" s="5"/>
      <c r="C55" s="6"/>
      <c r="D55" s="7"/>
      <c r="E55" s="58"/>
      <c r="F55" s="58"/>
      <c r="G55" s="58"/>
      <c r="H55" s="58"/>
      <c r="I55" s="8"/>
    </row>
    <row r="56" spans="2:9" ht="9" customHeight="1" x14ac:dyDescent="0.25">
      <c r="B56" s="5"/>
      <c r="C56" s="6"/>
      <c r="D56" s="7"/>
      <c r="E56" s="58"/>
      <c r="F56" s="58"/>
      <c r="G56" s="58"/>
      <c r="H56" s="58"/>
      <c r="I56" s="8"/>
    </row>
    <row r="57" spans="2:9" ht="9" customHeight="1" x14ac:dyDescent="0.25">
      <c r="B57" s="5"/>
      <c r="C57" s="6"/>
      <c r="D57" s="7"/>
      <c r="E57" s="58"/>
      <c r="F57" s="58"/>
      <c r="G57" s="58"/>
      <c r="H57" s="58"/>
      <c r="I57" s="8"/>
    </row>
    <row r="58" spans="2:9" ht="9" customHeight="1" x14ac:dyDescent="0.25">
      <c r="B58" s="5"/>
      <c r="C58" s="6"/>
      <c r="D58" s="7"/>
      <c r="E58" s="58"/>
      <c r="F58" s="58"/>
      <c r="G58" s="58"/>
      <c r="H58" s="58"/>
      <c r="I58" s="8"/>
    </row>
    <row r="59" spans="2:9" ht="9" customHeight="1" x14ac:dyDescent="0.25">
      <c r="B59" s="5"/>
      <c r="C59" s="6"/>
      <c r="D59" s="7"/>
      <c r="E59" s="58"/>
      <c r="F59" s="58"/>
      <c r="G59" s="58"/>
      <c r="H59" s="58"/>
      <c r="I59" s="8"/>
    </row>
    <row r="60" spans="2:9" ht="9" customHeight="1" x14ac:dyDescent="0.25">
      <c r="B60" s="5"/>
      <c r="C60" s="6"/>
      <c r="D60" s="7"/>
      <c r="E60" s="58"/>
      <c r="F60" s="58"/>
      <c r="G60" s="58"/>
      <c r="H60" s="58"/>
      <c r="I60" s="8"/>
    </row>
    <row r="61" spans="2:9" ht="9" customHeight="1" x14ac:dyDescent="0.25">
      <c r="B61" s="5"/>
      <c r="C61" s="6"/>
      <c r="D61" s="7"/>
      <c r="E61" s="58"/>
      <c r="F61" s="58"/>
      <c r="G61" s="58"/>
      <c r="H61" s="58"/>
      <c r="I61" s="8"/>
    </row>
    <row r="62" spans="2:9" ht="9" customHeight="1" x14ac:dyDescent="0.25">
      <c r="B62" s="5"/>
      <c r="C62" s="6"/>
      <c r="D62" s="7"/>
      <c r="E62" s="48" t="str">
        <f>IF(Paramètres!C9&lt;&gt;"",Paramètres!C9,"")</f>
        <v/>
      </c>
      <c r="F62" s="48"/>
      <c r="G62" s="48"/>
      <c r="H62" s="48"/>
      <c r="I62" s="8"/>
    </row>
    <row r="63" spans="2:9" ht="9" customHeight="1" x14ac:dyDescent="0.25">
      <c r="B63" s="5"/>
      <c r="C63" s="6"/>
      <c r="D63" s="7"/>
      <c r="E63" s="48"/>
      <c r="F63" s="48"/>
      <c r="G63" s="48"/>
      <c r="H63" s="48"/>
      <c r="I63" s="8"/>
    </row>
    <row r="64" spans="2:9" ht="9" customHeight="1" x14ac:dyDescent="0.25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25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25">
      <c r="B66" s="5"/>
      <c r="C66" s="6"/>
      <c r="D66" s="7"/>
      <c r="E66" s="48" t="str">
        <f>IF(Paramètres!C11&lt;&gt;"",Paramètres!C11,"")</f>
        <v>CVC / PLOMBERIE - SANITAIRE</v>
      </c>
      <c r="F66" s="48"/>
      <c r="G66" s="48"/>
      <c r="H66" s="48"/>
      <c r="I66" s="8"/>
    </row>
    <row r="67" spans="2:9" ht="9" customHeight="1" x14ac:dyDescent="0.25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25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25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25">
      <c r="B70" s="5"/>
      <c r="C70" s="6"/>
      <c r="D70" s="7"/>
      <c r="E70" s="48"/>
      <c r="F70" s="48"/>
      <c r="G70" s="48"/>
      <c r="H70" s="48"/>
      <c r="I70" s="8"/>
    </row>
    <row r="71" spans="2:9" ht="9" customHeight="1" x14ac:dyDescent="0.25">
      <c r="B71" s="5"/>
      <c r="C71" s="6"/>
      <c r="D71" s="7"/>
      <c r="E71" s="49" t="str">
        <f>IF(Paramètres!C3&lt;&gt;"",Paramètres!C3,"")</f>
        <v>DPGF</v>
      </c>
      <c r="F71" s="50"/>
      <c r="G71" s="50"/>
      <c r="H71" s="51"/>
      <c r="I71" s="8"/>
    </row>
    <row r="72" spans="2:9" ht="9" customHeight="1" x14ac:dyDescent="0.25">
      <c r="B72" s="5"/>
      <c r="C72" s="6"/>
      <c r="D72" s="7"/>
      <c r="E72" s="52"/>
      <c r="F72" s="53"/>
      <c r="G72" s="53"/>
      <c r="H72" s="54"/>
      <c r="I72" s="8"/>
    </row>
    <row r="73" spans="2:9" ht="9" customHeight="1" x14ac:dyDescent="0.25">
      <c r="B73" s="5"/>
      <c r="C73" s="6"/>
      <c r="D73" s="7"/>
      <c r="E73" s="52"/>
      <c r="F73" s="53"/>
      <c r="G73" s="53"/>
      <c r="H73" s="54"/>
      <c r="I73" s="8"/>
    </row>
    <row r="74" spans="2:9" ht="9" customHeight="1" x14ac:dyDescent="0.25">
      <c r="B74" s="5"/>
      <c r="C74" s="6"/>
      <c r="D74" s="7"/>
      <c r="E74" s="52"/>
      <c r="F74" s="53"/>
      <c r="G74" s="53"/>
      <c r="H74" s="54"/>
      <c r="I74" s="8"/>
    </row>
    <row r="75" spans="2:9" ht="9" customHeight="1" x14ac:dyDescent="0.25">
      <c r="B75" s="5"/>
      <c r="C75" s="6"/>
      <c r="D75" s="7"/>
      <c r="E75" s="52"/>
      <c r="F75" s="53"/>
      <c r="G75" s="53"/>
      <c r="H75" s="54"/>
      <c r="I75" s="8"/>
    </row>
    <row r="76" spans="2:9" ht="9" customHeight="1" x14ac:dyDescent="0.25">
      <c r="B76" s="5"/>
      <c r="C76" s="6"/>
      <c r="D76" s="7"/>
      <c r="E76" s="52"/>
      <c r="F76" s="53"/>
      <c r="G76" s="53"/>
      <c r="H76" s="54"/>
      <c r="I76" s="8"/>
    </row>
    <row r="77" spans="2:9" ht="9" customHeight="1" x14ac:dyDescent="0.25">
      <c r="B77" s="5"/>
      <c r="C77" s="6"/>
      <c r="D77" s="7"/>
      <c r="E77" s="55"/>
      <c r="F77" s="56"/>
      <c r="G77" s="56"/>
      <c r="H77" s="57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47" t="s">
        <v>0</v>
      </c>
      <c r="G79" s="47" t="str">
        <f>IF(Paramètres!C7&lt;&gt;"",Paramètres!C7,"")</f>
        <v>2025-043</v>
      </c>
      <c r="H79" s="7"/>
      <c r="I79" s="8"/>
    </row>
    <row r="80" spans="2:9" ht="9" customHeight="1" x14ac:dyDescent="0.25">
      <c r="B80" s="5"/>
      <c r="C80" s="6"/>
      <c r="D80" s="7"/>
      <c r="E80" s="7"/>
      <c r="F80" s="47"/>
      <c r="G80" s="47"/>
      <c r="H80" s="7"/>
      <c r="I80" s="8"/>
    </row>
    <row r="81" spans="2:9" ht="9" customHeight="1" x14ac:dyDescent="0.25">
      <c r="B81" s="5"/>
      <c r="C81" s="6"/>
      <c r="D81" s="7"/>
      <c r="E81" s="7"/>
      <c r="F81" s="47" t="s">
        <v>1</v>
      </c>
      <c r="G81" s="47" t="str">
        <f>IF(Paramètres!C13&lt;&gt;"",Paramètres!C13,"")</f>
        <v>29/10/2025</v>
      </c>
      <c r="H81" s="7"/>
      <c r="I81" s="8"/>
    </row>
    <row r="82" spans="2:9" ht="9" customHeight="1" x14ac:dyDescent="0.25">
      <c r="B82" s="5"/>
      <c r="C82" s="6"/>
      <c r="D82" s="7"/>
      <c r="E82" s="7"/>
      <c r="F82" s="47"/>
      <c r="G82" s="47"/>
      <c r="H82" s="7"/>
      <c r="I82" s="8"/>
    </row>
    <row r="83" spans="2:9" ht="9" customHeight="1" x14ac:dyDescent="0.25">
      <c r="B83" s="5"/>
      <c r="C83" s="6"/>
      <c r="D83" s="7"/>
      <c r="E83" s="7"/>
      <c r="F83" s="47" t="s">
        <v>2</v>
      </c>
      <c r="G83" s="47" t="str">
        <f>IF(Paramètres!C15&lt;&gt;"",Paramètres!C15,"")</f>
        <v>DCE</v>
      </c>
      <c r="H83" s="7"/>
      <c r="I83" s="8"/>
    </row>
    <row r="84" spans="2:9" ht="9" customHeight="1" x14ac:dyDescent="0.25">
      <c r="B84" s="5"/>
      <c r="C84" s="6"/>
      <c r="D84" s="7"/>
      <c r="E84" s="7"/>
      <c r="F84" s="47"/>
      <c r="G84" s="47"/>
      <c r="H84" s="7"/>
      <c r="I84" s="8"/>
    </row>
    <row r="85" spans="2:9" ht="9" customHeight="1" x14ac:dyDescent="0.25">
      <c r="B85" s="5"/>
      <c r="C85" s="6"/>
      <c r="D85" s="7"/>
      <c r="E85" s="7"/>
      <c r="F85" s="47" t="s">
        <v>3</v>
      </c>
      <c r="G85" s="47" t="str">
        <f>IF(Paramètres!C17&lt;&gt;"",Paramètres!C17,"")</f>
        <v>A</v>
      </c>
      <c r="H85" s="7"/>
      <c r="I85" s="8"/>
    </row>
    <row r="86" spans="2:9" ht="9" customHeight="1" x14ac:dyDescent="0.25">
      <c r="B86" s="5"/>
      <c r="C86" s="6"/>
      <c r="D86" s="7"/>
      <c r="E86" s="7"/>
      <c r="F86" s="47"/>
      <c r="G86" s="47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7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333"/>
  <sheetViews>
    <sheetView showGridLines="0" tabSelected="1" workbookViewId="0">
      <pane ySplit="3" topLeftCell="A396" activePane="bottomLeft" state="frozen"/>
      <selection pane="bottomLeft" activeCell="T531" sqref="T531"/>
    </sheetView>
  </sheetViews>
  <sheetFormatPr baseColWidth="10" defaultColWidth="8.85546875" defaultRowHeight="15" x14ac:dyDescent="0.25"/>
  <cols>
    <col min="1" max="1" width="0" hidden="1" customWidth="1"/>
    <col min="2" max="2" width="5" customWidth="1"/>
    <col min="3" max="3" width="0" hidden="1" customWidth="1"/>
    <col min="4" max="4" width="28.5703125" customWidth="1"/>
    <col min="5" max="5" width="8.140625" customWidth="1"/>
    <col min="6" max="6" width="34" customWidth="1"/>
    <col min="7" max="9" width="8.140625" customWidth="1"/>
    <col min="10" max="11" width="12.5703125" customWidth="1"/>
    <col min="12" max="12" width="10.7109375" customWidth="1"/>
    <col min="13" max="13" width="0" hidden="1" customWidth="1"/>
    <col min="14" max="14" width="10.7109375" customWidth="1"/>
    <col min="15" max="18" width="0" hidden="1" customWidth="1"/>
    <col min="19" max="69" width="10.7109375" customWidth="1"/>
  </cols>
  <sheetData>
    <row r="1" spans="1:18" ht="22.5" hidden="1" x14ac:dyDescent="0.25">
      <c r="A1" s="7" t="s">
        <v>4</v>
      </c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7" t="s">
        <v>15</v>
      </c>
      <c r="N1" s="7" t="s">
        <v>16</v>
      </c>
      <c r="O1" s="7" t="s">
        <v>17</v>
      </c>
      <c r="P1" s="7" t="s">
        <v>18</v>
      </c>
      <c r="Q1" s="7" t="s">
        <v>19</v>
      </c>
      <c r="R1" s="7" t="s">
        <v>20</v>
      </c>
    </row>
    <row r="3" spans="1:18" ht="23.25" thickBot="1" x14ac:dyDescent="0.3">
      <c r="A3" s="7" t="s">
        <v>21</v>
      </c>
      <c r="B3" s="45" t="s">
        <v>22</v>
      </c>
      <c r="C3" s="45" t="s">
        <v>23</v>
      </c>
      <c r="D3" s="120" t="s">
        <v>24</v>
      </c>
      <c r="E3" s="120"/>
      <c r="F3" s="120"/>
      <c r="G3" s="45" t="s">
        <v>10</v>
      </c>
      <c r="H3" s="45" t="s">
        <v>25</v>
      </c>
      <c r="I3" s="46" t="s">
        <v>26</v>
      </c>
      <c r="J3" s="45" t="s">
        <v>27</v>
      </c>
      <c r="K3" s="45" t="s">
        <v>28</v>
      </c>
      <c r="L3" s="13" t="s">
        <v>29</v>
      </c>
      <c r="M3" s="13" t="s">
        <v>30</v>
      </c>
      <c r="N3" s="13" t="s">
        <v>31</v>
      </c>
      <c r="O3" s="13" t="s">
        <v>32</v>
      </c>
      <c r="P3" s="13" t="s">
        <v>33</v>
      </c>
      <c r="Q3" s="13" t="s">
        <v>34</v>
      </c>
      <c r="R3" s="13" t="s">
        <v>35</v>
      </c>
    </row>
    <row r="4" spans="1:18" ht="144.6" customHeight="1" thickBot="1" x14ac:dyDescent="0.3">
      <c r="A4" s="7"/>
      <c r="B4" s="76" t="s">
        <v>841</v>
      </c>
      <c r="C4" s="77"/>
      <c r="D4" s="77"/>
      <c r="E4" s="77"/>
      <c r="F4" s="77"/>
      <c r="G4" s="77"/>
      <c r="H4" s="77"/>
      <c r="I4" s="77"/>
      <c r="J4" s="77"/>
      <c r="K4" s="78"/>
      <c r="L4" s="44"/>
      <c r="M4" s="44"/>
      <c r="N4" s="44"/>
      <c r="O4" s="44"/>
      <c r="P4" s="44"/>
      <c r="Q4" s="44"/>
      <c r="R4" s="44"/>
    </row>
    <row r="5" spans="1:18" ht="15.6" customHeight="1" x14ac:dyDescent="0.25">
      <c r="A5" s="7">
        <v>2</v>
      </c>
      <c r="B5" s="14"/>
      <c r="C5" s="14"/>
      <c r="D5" s="121" t="s">
        <v>36</v>
      </c>
      <c r="E5" s="121"/>
      <c r="F5" s="121"/>
      <c r="G5" s="15"/>
      <c r="H5" s="15"/>
      <c r="I5" s="15"/>
      <c r="J5" s="15"/>
      <c r="K5" s="15"/>
      <c r="L5" s="7"/>
    </row>
    <row r="6" spans="1:18" hidden="1" x14ac:dyDescent="0.25">
      <c r="A6" s="7">
        <v>3</v>
      </c>
    </row>
    <row r="7" spans="1:18" hidden="1" x14ac:dyDescent="0.25">
      <c r="A7" s="7" t="s">
        <v>37</v>
      </c>
    </row>
    <row r="8" spans="1:18" hidden="1" x14ac:dyDescent="0.25">
      <c r="A8" s="7">
        <v>3</v>
      </c>
    </row>
    <row r="9" spans="1:18" hidden="1" x14ac:dyDescent="0.25">
      <c r="A9" s="7" t="s">
        <v>37</v>
      </c>
    </row>
    <row r="10" spans="1:18" ht="15.6" customHeight="1" x14ac:dyDescent="0.25">
      <c r="A10" s="7">
        <v>3</v>
      </c>
      <c r="B10" s="14">
        <v>3</v>
      </c>
      <c r="C10" s="14"/>
      <c r="D10" s="121" t="s">
        <v>38</v>
      </c>
      <c r="E10" s="121"/>
      <c r="F10" s="121"/>
      <c r="G10" s="15"/>
      <c r="H10" s="15"/>
      <c r="I10" s="15"/>
      <c r="J10" s="15"/>
      <c r="K10" s="15"/>
      <c r="L10" s="7"/>
    </row>
    <row r="11" spans="1:18" x14ac:dyDescent="0.25">
      <c r="A11" s="7">
        <v>4</v>
      </c>
      <c r="B11" s="14" t="s">
        <v>39</v>
      </c>
      <c r="C11" s="14"/>
      <c r="D11" s="113" t="s">
        <v>40</v>
      </c>
      <c r="E11" s="113"/>
      <c r="F11" s="113"/>
      <c r="G11" s="16"/>
      <c r="H11" s="16"/>
      <c r="I11" s="16"/>
      <c r="J11" s="16"/>
      <c r="K11" s="16"/>
      <c r="L11" s="7"/>
    </row>
    <row r="12" spans="1:18" x14ac:dyDescent="0.25">
      <c r="A12" s="7">
        <v>5</v>
      </c>
      <c r="B12" s="14" t="s">
        <v>41</v>
      </c>
      <c r="C12" s="14"/>
      <c r="D12" s="117" t="s">
        <v>42</v>
      </c>
      <c r="E12" s="117"/>
      <c r="F12" s="117"/>
      <c r="G12" s="17"/>
      <c r="H12" s="17"/>
      <c r="I12" s="17"/>
      <c r="J12" s="17"/>
      <c r="K12" s="17"/>
      <c r="L12" s="7"/>
    </row>
    <row r="13" spans="1:18" hidden="1" x14ac:dyDescent="0.25">
      <c r="A13" s="7" t="s">
        <v>43</v>
      </c>
    </row>
    <row r="14" spans="1:18" ht="40.9" customHeight="1" thickBot="1" x14ac:dyDescent="0.3">
      <c r="A14" s="7" t="s">
        <v>44</v>
      </c>
      <c r="B14" s="18"/>
      <c r="C14" s="18"/>
      <c r="D14" s="119" t="s">
        <v>45</v>
      </c>
      <c r="E14" s="119"/>
      <c r="F14" s="119"/>
      <c r="G14" s="18"/>
      <c r="H14" s="18"/>
      <c r="I14" s="18"/>
      <c r="J14" s="18"/>
      <c r="K14" s="18"/>
    </row>
    <row r="15" spans="1:18" ht="16.5" thickTop="1" thickBot="1" x14ac:dyDescent="0.3">
      <c r="A15" s="7">
        <v>9</v>
      </c>
      <c r="B15" s="19" t="s">
        <v>46</v>
      </c>
      <c r="C15" s="19"/>
      <c r="D15" s="114" t="s">
        <v>47</v>
      </c>
      <c r="E15" s="93"/>
      <c r="F15" s="93"/>
      <c r="G15" s="21" t="s">
        <v>48</v>
      </c>
      <c r="H15" s="22">
        <v>1</v>
      </c>
      <c r="I15" s="23"/>
      <c r="J15" s="24"/>
      <c r="K15" s="25">
        <f>IF(AND(H15= "",I15= ""), 0, ROUND(ROUND(J15, 2) * ROUND(IF(I15="",H15,I15),  0), 2))</f>
        <v>0</v>
      </c>
      <c r="L15" s="7"/>
      <c r="N15" s="26">
        <v>0.2</v>
      </c>
      <c r="R15" s="7">
        <v>686</v>
      </c>
    </row>
    <row r="16" spans="1:18" hidden="1" x14ac:dyDescent="0.25">
      <c r="A16" s="7" t="s">
        <v>49</v>
      </c>
    </row>
    <row r="17" spans="1:18" ht="15.75" thickTop="1" x14ac:dyDescent="0.25">
      <c r="A17" s="7" t="s">
        <v>50</v>
      </c>
      <c r="B17" s="20"/>
      <c r="C17" s="20"/>
      <c r="D17" s="93"/>
      <c r="E17" s="93"/>
      <c r="F17" s="93"/>
      <c r="G17" s="20"/>
      <c r="H17" s="20"/>
      <c r="I17" s="20"/>
      <c r="J17" s="20"/>
      <c r="K17" s="20"/>
    </row>
    <row r="18" spans="1:18" x14ac:dyDescent="0.25">
      <c r="B18" s="20"/>
      <c r="C18" s="20"/>
      <c r="D18" s="96" t="s">
        <v>42</v>
      </c>
      <c r="E18" s="97"/>
      <c r="F18" s="97"/>
      <c r="G18" s="94"/>
      <c r="H18" s="94"/>
      <c r="I18" s="94"/>
      <c r="J18" s="94"/>
      <c r="K18" s="95"/>
    </row>
    <row r="19" spans="1:18" x14ac:dyDescent="0.25">
      <c r="B19" s="20"/>
      <c r="C19" s="20"/>
      <c r="D19" s="99"/>
      <c r="E19" s="58"/>
      <c r="F19" s="58"/>
      <c r="G19" s="58"/>
      <c r="H19" s="58"/>
      <c r="I19" s="58"/>
      <c r="J19" s="58"/>
      <c r="K19" s="98"/>
    </row>
    <row r="20" spans="1:18" x14ac:dyDescent="0.25">
      <c r="B20" s="20"/>
      <c r="C20" s="20"/>
      <c r="D20" s="106" t="s">
        <v>51</v>
      </c>
      <c r="E20" s="107"/>
      <c r="F20" s="107"/>
      <c r="G20" s="104">
        <f>SUMIF(L13:L17, IF(L12="","",L12), K13:K17)</f>
        <v>0</v>
      </c>
      <c r="H20" s="104"/>
      <c r="I20" s="104"/>
      <c r="J20" s="104"/>
      <c r="K20" s="105"/>
    </row>
    <row r="21" spans="1:18" hidden="1" x14ac:dyDescent="0.25">
      <c r="B21" s="20"/>
      <c r="C21" s="20"/>
      <c r="D21" s="102" t="s">
        <v>52</v>
      </c>
      <c r="E21" s="103"/>
      <c r="F21" s="103"/>
      <c r="G21" s="100">
        <f>ROUND(SUMIF(L13:L17, IF(L12="","",L12), K13:K17) * 0.2, 2)</f>
        <v>0</v>
      </c>
      <c r="H21" s="100"/>
      <c r="I21" s="100"/>
      <c r="J21" s="100"/>
      <c r="K21" s="101"/>
    </row>
    <row r="22" spans="1:18" hidden="1" x14ac:dyDescent="0.25">
      <c r="B22" s="20"/>
      <c r="C22" s="20"/>
      <c r="D22" s="106" t="s">
        <v>53</v>
      </c>
      <c r="E22" s="107"/>
      <c r="F22" s="107"/>
      <c r="G22" s="104">
        <f>SUM(G20:G21)</f>
        <v>0</v>
      </c>
      <c r="H22" s="104"/>
      <c r="I22" s="104"/>
      <c r="J22" s="104"/>
      <c r="K22" s="105"/>
    </row>
    <row r="23" spans="1:18" ht="15.75" thickBot="1" x14ac:dyDescent="0.3">
      <c r="A23" s="7">
        <v>5</v>
      </c>
      <c r="B23" s="14" t="s">
        <v>54</v>
      </c>
      <c r="C23" s="14"/>
      <c r="D23" s="117" t="s">
        <v>55</v>
      </c>
      <c r="E23" s="117"/>
      <c r="F23" s="117"/>
      <c r="G23" s="17"/>
      <c r="H23" s="17"/>
      <c r="I23" s="17"/>
      <c r="J23" s="17"/>
      <c r="K23" s="17"/>
      <c r="L23" s="7"/>
    </row>
    <row r="24" spans="1:18" ht="20.45" customHeight="1" thickTop="1" thickBot="1" x14ac:dyDescent="0.3">
      <c r="A24" s="7">
        <v>9</v>
      </c>
      <c r="B24" s="19" t="s">
        <v>56</v>
      </c>
      <c r="C24" s="19"/>
      <c r="D24" s="114" t="s">
        <v>57</v>
      </c>
      <c r="E24" s="93"/>
      <c r="F24" s="93"/>
      <c r="G24" s="21" t="s">
        <v>9</v>
      </c>
      <c r="H24" s="27">
        <v>129</v>
      </c>
      <c r="I24" s="28"/>
      <c r="J24" s="24"/>
      <c r="K24" s="25">
        <f>IF(AND(H24= "",I24= ""), 0, ROUND(ROUND(J24, 2) * ROUND(IF(I24="",H24,I24),  2), 2))</f>
        <v>0</v>
      </c>
      <c r="L24" s="7"/>
      <c r="N24" s="26">
        <v>0.2</v>
      </c>
      <c r="R24" s="7">
        <v>686</v>
      </c>
    </row>
    <row r="25" spans="1:18" hidden="1" x14ac:dyDescent="0.25">
      <c r="A25" s="7" t="s">
        <v>58</v>
      </c>
    </row>
    <row r="26" spans="1:18" ht="51" customHeight="1" thickTop="1" thickBot="1" x14ac:dyDescent="0.3">
      <c r="A26" s="7" t="s">
        <v>59</v>
      </c>
      <c r="B26" s="18"/>
      <c r="C26" s="18"/>
      <c r="D26" s="119" t="s">
        <v>60</v>
      </c>
      <c r="E26" s="119"/>
      <c r="F26" s="119"/>
      <c r="G26" s="18"/>
      <c r="H26" s="18"/>
      <c r="I26" s="18"/>
      <c r="J26" s="18"/>
      <c r="K26" s="18"/>
    </row>
    <row r="27" spans="1:18" hidden="1" x14ac:dyDescent="0.25">
      <c r="A27" s="7" t="s">
        <v>61</v>
      </c>
    </row>
    <row r="28" spans="1:18" hidden="1" x14ac:dyDescent="0.25">
      <c r="A28" s="7" t="s">
        <v>61</v>
      </c>
    </row>
    <row r="29" spans="1:18" hidden="1" x14ac:dyDescent="0.25">
      <c r="A29" s="7" t="s">
        <v>61</v>
      </c>
    </row>
    <row r="30" spans="1:18" hidden="1" x14ac:dyDescent="0.25">
      <c r="A30" s="7" t="s">
        <v>49</v>
      </c>
    </row>
    <row r="31" spans="1:18" ht="20.45" customHeight="1" thickTop="1" thickBot="1" x14ac:dyDescent="0.3">
      <c r="A31" s="7">
        <v>9</v>
      </c>
      <c r="B31" s="19" t="s">
        <v>62</v>
      </c>
      <c r="C31" s="19"/>
      <c r="D31" s="114" t="s">
        <v>63</v>
      </c>
      <c r="E31" s="93"/>
      <c r="F31" s="93"/>
      <c r="G31" s="21" t="s">
        <v>9</v>
      </c>
      <c r="H31" s="27">
        <v>129</v>
      </c>
      <c r="I31" s="28"/>
      <c r="J31" s="24"/>
      <c r="K31" s="25">
        <f>IF(AND(H31= "",I31= ""), 0, ROUND(ROUND(J31, 2) * ROUND(IF(I31="",H31,I31),  2), 2))</f>
        <v>0</v>
      </c>
      <c r="L31" s="7"/>
      <c r="N31" s="26">
        <v>0.2</v>
      </c>
      <c r="R31" s="7">
        <v>686</v>
      </c>
    </row>
    <row r="32" spans="1:18" hidden="1" x14ac:dyDescent="0.25">
      <c r="A32" s="7" t="s">
        <v>58</v>
      </c>
    </row>
    <row r="33" spans="1:18" ht="51" customHeight="1" thickTop="1" thickBot="1" x14ac:dyDescent="0.3">
      <c r="A33" s="7" t="s">
        <v>59</v>
      </c>
      <c r="B33" s="18"/>
      <c r="C33" s="18"/>
      <c r="D33" s="119" t="s">
        <v>60</v>
      </c>
      <c r="E33" s="119"/>
      <c r="F33" s="119"/>
      <c r="G33" s="18"/>
      <c r="H33" s="18"/>
      <c r="I33" s="18"/>
      <c r="J33" s="18"/>
      <c r="K33" s="18"/>
    </row>
    <row r="34" spans="1:18" hidden="1" x14ac:dyDescent="0.25">
      <c r="A34" s="7" t="s">
        <v>61</v>
      </c>
    </row>
    <row r="35" spans="1:18" hidden="1" x14ac:dyDescent="0.25">
      <c r="A35" s="7" t="s">
        <v>61</v>
      </c>
    </row>
    <row r="36" spans="1:18" hidden="1" x14ac:dyDescent="0.25">
      <c r="A36" s="7" t="s">
        <v>61</v>
      </c>
    </row>
    <row r="37" spans="1:18" hidden="1" x14ac:dyDescent="0.25">
      <c r="A37" s="7" t="s">
        <v>49</v>
      </c>
    </row>
    <row r="38" spans="1:18" ht="30.6" customHeight="1" thickTop="1" thickBot="1" x14ac:dyDescent="0.3">
      <c r="A38" s="7">
        <v>9</v>
      </c>
      <c r="B38" s="19" t="s">
        <v>64</v>
      </c>
      <c r="C38" s="19"/>
      <c r="D38" s="114" t="s">
        <v>65</v>
      </c>
      <c r="E38" s="93"/>
      <c r="F38" s="93"/>
      <c r="G38" s="21" t="s">
        <v>48</v>
      </c>
      <c r="H38" s="22">
        <v>1</v>
      </c>
      <c r="I38" s="23"/>
      <c r="J38" s="24"/>
      <c r="K38" s="25">
        <f>IF(AND(H38= "",I38= ""), 0, ROUND(ROUND(J38, 2) * ROUND(IF(I38="",H38,I38),  0), 2))</f>
        <v>0</v>
      </c>
      <c r="L38" s="7"/>
      <c r="N38" s="26">
        <v>0.2</v>
      </c>
      <c r="R38" s="7">
        <v>686</v>
      </c>
    </row>
    <row r="39" spans="1:18" hidden="1" x14ac:dyDescent="0.25">
      <c r="A39" s="7" t="s">
        <v>49</v>
      </c>
    </row>
    <row r="40" spans="1:18" ht="16.5" thickTop="1" thickBot="1" x14ac:dyDescent="0.3">
      <c r="A40" s="7">
        <v>9</v>
      </c>
      <c r="B40" s="19" t="s">
        <v>66</v>
      </c>
      <c r="C40" s="19"/>
      <c r="D40" s="114" t="s">
        <v>67</v>
      </c>
      <c r="E40" s="93"/>
      <c r="F40" s="93"/>
      <c r="G40" s="21" t="s">
        <v>9</v>
      </c>
      <c r="H40" s="27">
        <v>56</v>
      </c>
      <c r="I40" s="28"/>
      <c r="J40" s="24"/>
      <c r="K40" s="25">
        <f>IF(AND(H40= "",I40= ""), 0, ROUND(ROUND(J40, 2) * ROUND(IF(I40="",H40,I40),  2), 2))</f>
        <v>0</v>
      </c>
      <c r="L40" s="7"/>
      <c r="N40" s="26">
        <v>0.2</v>
      </c>
      <c r="R40" s="7">
        <v>686</v>
      </c>
    </row>
    <row r="41" spans="1:18" hidden="1" x14ac:dyDescent="0.25">
      <c r="A41" s="7" t="s">
        <v>58</v>
      </c>
    </row>
    <row r="42" spans="1:18" ht="20.45" customHeight="1" thickTop="1" x14ac:dyDescent="0.25">
      <c r="A42" s="7" t="s">
        <v>59</v>
      </c>
      <c r="B42" s="18"/>
      <c r="C42" s="18"/>
      <c r="D42" s="119" t="s">
        <v>68</v>
      </c>
      <c r="E42" s="119"/>
      <c r="F42" s="119"/>
      <c r="G42" s="18"/>
      <c r="H42" s="18"/>
      <c r="I42" s="18"/>
      <c r="J42" s="18"/>
      <c r="K42" s="18"/>
    </row>
    <row r="43" spans="1:18" hidden="1" x14ac:dyDescent="0.25">
      <c r="A43" s="7" t="s">
        <v>61</v>
      </c>
    </row>
    <row r="44" spans="1:18" hidden="1" x14ac:dyDescent="0.25">
      <c r="A44" s="7" t="s">
        <v>49</v>
      </c>
    </row>
    <row r="45" spans="1:18" x14ac:dyDescent="0.25">
      <c r="A45" s="7" t="s">
        <v>50</v>
      </c>
      <c r="B45" s="20"/>
      <c r="C45" s="20"/>
      <c r="D45" s="93"/>
      <c r="E45" s="93"/>
      <c r="F45" s="93"/>
      <c r="G45" s="20"/>
      <c r="H45" s="20"/>
      <c r="I45" s="20"/>
      <c r="J45" s="20"/>
      <c r="K45" s="20"/>
    </row>
    <row r="46" spans="1:18" x14ac:dyDescent="0.25">
      <c r="B46" s="20"/>
      <c r="C46" s="20"/>
      <c r="D46" s="96" t="s">
        <v>55</v>
      </c>
      <c r="E46" s="97"/>
      <c r="F46" s="97"/>
      <c r="G46" s="94"/>
      <c r="H46" s="94"/>
      <c r="I46" s="94"/>
      <c r="J46" s="94"/>
      <c r="K46" s="95"/>
    </row>
    <row r="47" spans="1:18" x14ac:dyDescent="0.25">
      <c r="B47" s="20"/>
      <c r="C47" s="20"/>
      <c r="D47" s="99"/>
      <c r="E47" s="58"/>
      <c r="F47" s="58"/>
      <c r="G47" s="58"/>
      <c r="H47" s="58"/>
      <c r="I47" s="58"/>
      <c r="J47" s="58"/>
      <c r="K47" s="98"/>
    </row>
    <row r="48" spans="1:18" x14ac:dyDescent="0.25">
      <c r="B48" s="20"/>
      <c r="C48" s="20"/>
      <c r="D48" s="106" t="s">
        <v>51</v>
      </c>
      <c r="E48" s="107"/>
      <c r="F48" s="107"/>
      <c r="G48" s="104">
        <f>SUMIF(L24:L45, IF(L23="","",L23), K24:K45)</f>
        <v>0</v>
      </c>
      <c r="H48" s="104"/>
      <c r="I48" s="104"/>
      <c r="J48" s="104"/>
      <c r="K48" s="105"/>
    </row>
    <row r="49" spans="1:18" hidden="1" x14ac:dyDescent="0.25">
      <c r="B49" s="20"/>
      <c r="C49" s="20"/>
      <c r="D49" s="102" t="s">
        <v>52</v>
      </c>
      <c r="E49" s="103"/>
      <c r="F49" s="103"/>
      <c r="G49" s="100">
        <f>ROUND(SUMIF(L24:L45, IF(L23="","",L23), K24:K45) * 0.2, 2)</f>
        <v>0</v>
      </c>
      <c r="H49" s="100"/>
      <c r="I49" s="100"/>
      <c r="J49" s="100"/>
      <c r="K49" s="101"/>
    </row>
    <row r="50" spans="1:18" hidden="1" x14ac:dyDescent="0.25">
      <c r="B50" s="20"/>
      <c r="C50" s="20"/>
      <c r="D50" s="106" t="s">
        <v>53</v>
      </c>
      <c r="E50" s="107"/>
      <c r="F50" s="107"/>
      <c r="G50" s="104">
        <f>SUM(G48:G49)</f>
        <v>0</v>
      </c>
      <c r="H50" s="104"/>
      <c r="I50" s="104"/>
      <c r="J50" s="104"/>
      <c r="K50" s="105"/>
    </row>
    <row r="51" spans="1:18" x14ac:dyDescent="0.25">
      <c r="A51" s="7">
        <v>5</v>
      </c>
      <c r="B51" s="14" t="s">
        <v>69</v>
      </c>
      <c r="C51" s="14"/>
      <c r="D51" s="117" t="s">
        <v>70</v>
      </c>
      <c r="E51" s="117"/>
      <c r="F51" s="117"/>
      <c r="G51" s="17"/>
      <c r="H51" s="17"/>
      <c r="I51" s="17"/>
      <c r="J51" s="17"/>
      <c r="K51" s="17"/>
      <c r="L51" s="7"/>
    </row>
    <row r="52" spans="1:18" ht="15.75" thickBot="1" x14ac:dyDescent="0.3">
      <c r="A52" s="7">
        <v>8</v>
      </c>
      <c r="B52" s="19" t="s">
        <v>71</v>
      </c>
      <c r="C52" s="19"/>
      <c r="D52" s="115" t="s">
        <v>72</v>
      </c>
      <c r="E52" s="115"/>
      <c r="F52" s="115"/>
      <c r="G52" s="20"/>
      <c r="H52" s="20"/>
      <c r="I52" s="20"/>
      <c r="J52" s="20"/>
      <c r="K52" s="29"/>
      <c r="L52" s="7"/>
    </row>
    <row r="53" spans="1:18" hidden="1" x14ac:dyDescent="0.25">
      <c r="A53" s="7" t="s">
        <v>73</v>
      </c>
    </row>
    <row r="54" spans="1:18" ht="16.5" thickTop="1" thickBot="1" x14ac:dyDescent="0.3">
      <c r="A54" s="7">
        <v>9</v>
      </c>
      <c r="B54" s="19" t="s">
        <v>74</v>
      </c>
      <c r="C54" s="19"/>
      <c r="D54" s="114" t="s">
        <v>75</v>
      </c>
      <c r="E54" s="93"/>
      <c r="F54" s="93"/>
      <c r="G54" s="21" t="s">
        <v>48</v>
      </c>
      <c r="H54" s="22">
        <v>1</v>
      </c>
      <c r="I54" s="23"/>
      <c r="J54" s="24"/>
      <c r="K54" s="25">
        <f>IF(AND(H54= "",I54= ""), 0, ROUND(ROUND(J54, 2) * ROUND(IF(I54="",H54,I54),  0), 2))</f>
        <v>0</v>
      </c>
      <c r="L54" s="7"/>
      <c r="N54" s="26">
        <v>0.2</v>
      </c>
      <c r="R54" s="7">
        <v>686</v>
      </c>
    </row>
    <row r="55" spans="1:18" ht="20.45" customHeight="1" thickTop="1" x14ac:dyDescent="0.25">
      <c r="A55" s="7" t="s">
        <v>59</v>
      </c>
      <c r="B55" s="18"/>
      <c r="C55" s="18"/>
      <c r="D55" s="119" t="s">
        <v>76</v>
      </c>
      <c r="E55" s="119"/>
      <c r="F55" s="119"/>
      <c r="G55" s="18"/>
      <c r="H55" s="18"/>
      <c r="I55" s="18"/>
      <c r="J55" s="18"/>
      <c r="K55" s="18"/>
    </row>
    <row r="56" spans="1:18" hidden="1" x14ac:dyDescent="0.25">
      <c r="A56" s="7" t="s">
        <v>49</v>
      </c>
    </row>
    <row r="57" spans="1:18" x14ac:dyDescent="0.25">
      <c r="A57" s="7" t="s">
        <v>77</v>
      </c>
      <c r="B57" s="20"/>
      <c r="C57" s="20"/>
      <c r="D57" s="93"/>
      <c r="E57" s="93"/>
      <c r="F57" s="93"/>
      <c r="G57" s="20"/>
      <c r="H57" s="20"/>
      <c r="I57" s="20"/>
      <c r="J57" s="20"/>
      <c r="K57" s="20"/>
    </row>
    <row r="58" spans="1:18" x14ac:dyDescent="0.25">
      <c r="B58" s="20"/>
      <c r="C58" s="20"/>
      <c r="D58" s="96" t="s">
        <v>72</v>
      </c>
      <c r="E58" s="97"/>
      <c r="F58" s="97"/>
      <c r="G58" s="94"/>
      <c r="H58" s="94"/>
      <c r="I58" s="94"/>
      <c r="J58" s="94"/>
      <c r="K58" s="95"/>
    </row>
    <row r="59" spans="1:18" x14ac:dyDescent="0.25">
      <c r="B59" s="20"/>
      <c r="C59" s="20"/>
      <c r="D59" s="99"/>
      <c r="E59" s="58"/>
      <c r="F59" s="58"/>
      <c r="G59" s="58"/>
      <c r="H59" s="58"/>
      <c r="I59" s="58"/>
      <c r="J59" s="58"/>
      <c r="K59" s="98"/>
    </row>
    <row r="60" spans="1:18" x14ac:dyDescent="0.25">
      <c r="B60" s="20"/>
      <c r="C60" s="20"/>
      <c r="D60" s="106" t="s">
        <v>51</v>
      </c>
      <c r="E60" s="107"/>
      <c r="F60" s="107"/>
      <c r="G60" s="104">
        <f>SUMIF(L53:L57, IF(L52="","",L52), K53:K57)</f>
        <v>0</v>
      </c>
      <c r="H60" s="104"/>
      <c r="I60" s="104"/>
      <c r="J60" s="104"/>
      <c r="K60" s="105"/>
    </row>
    <row r="61" spans="1:18" hidden="1" x14ac:dyDescent="0.25">
      <c r="B61" s="20"/>
      <c r="C61" s="20"/>
      <c r="D61" s="102" t="s">
        <v>52</v>
      </c>
      <c r="E61" s="103"/>
      <c r="F61" s="103"/>
      <c r="G61" s="100">
        <f>ROUND(SUMIF(L53:L57, IF(L52="","",L52), K53:K57) * 0.2, 2)</f>
        <v>0</v>
      </c>
      <c r="H61" s="100"/>
      <c r="I61" s="100"/>
      <c r="J61" s="100"/>
      <c r="K61" s="101"/>
    </row>
    <row r="62" spans="1:18" hidden="1" x14ac:dyDescent="0.25">
      <c r="B62" s="20"/>
      <c r="C62" s="20"/>
      <c r="D62" s="106" t="s">
        <v>53</v>
      </c>
      <c r="E62" s="107"/>
      <c r="F62" s="107"/>
      <c r="G62" s="104">
        <f>SUM(G60:G61)</f>
        <v>0</v>
      </c>
      <c r="H62" s="104"/>
      <c r="I62" s="104"/>
      <c r="J62" s="104"/>
      <c r="K62" s="105"/>
    </row>
    <row r="63" spans="1:18" ht="15.75" thickBot="1" x14ac:dyDescent="0.3">
      <c r="A63" s="7">
        <v>8</v>
      </c>
      <c r="B63" s="19" t="s">
        <v>78</v>
      </c>
      <c r="C63" s="19"/>
      <c r="D63" s="115" t="s">
        <v>79</v>
      </c>
      <c r="E63" s="115"/>
      <c r="F63" s="115"/>
      <c r="G63" s="20"/>
      <c r="H63" s="20"/>
      <c r="I63" s="20"/>
      <c r="J63" s="20"/>
      <c r="K63" s="29"/>
      <c r="L63" s="7"/>
    </row>
    <row r="64" spans="1:18" hidden="1" x14ac:dyDescent="0.25">
      <c r="A64" s="7" t="s">
        <v>73</v>
      </c>
    </row>
    <row r="65" spans="1:18" ht="18" thickTop="1" thickBot="1" x14ac:dyDescent="0.3">
      <c r="A65" s="7">
        <v>9</v>
      </c>
      <c r="B65" s="19" t="s">
        <v>80</v>
      </c>
      <c r="C65" s="19"/>
      <c r="D65" s="114" t="s">
        <v>81</v>
      </c>
      <c r="E65" s="93"/>
      <c r="F65" s="93"/>
      <c r="G65" s="21" t="s">
        <v>48</v>
      </c>
      <c r="H65" s="22">
        <v>1</v>
      </c>
      <c r="I65" s="23"/>
      <c r="J65" s="24"/>
      <c r="K65" s="25">
        <f>IF(AND(H65= "",I65= ""), 0, ROUND(ROUND(J65, 2) * ROUND(IF(I65="",H65,I65),  0), 2))</f>
        <v>0</v>
      </c>
      <c r="L65" s="7"/>
      <c r="N65" s="26">
        <v>0.2</v>
      </c>
      <c r="R65" s="7">
        <v>686</v>
      </c>
    </row>
    <row r="66" spans="1:18" hidden="1" x14ac:dyDescent="0.25">
      <c r="A66" s="7" t="s">
        <v>49</v>
      </c>
    </row>
    <row r="67" spans="1:18" ht="18" thickTop="1" thickBot="1" x14ac:dyDescent="0.3">
      <c r="A67" s="7">
        <v>9</v>
      </c>
      <c r="B67" s="19" t="s">
        <v>82</v>
      </c>
      <c r="C67" s="19"/>
      <c r="D67" s="114" t="s">
        <v>83</v>
      </c>
      <c r="E67" s="93"/>
      <c r="F67" s="93"/>
      <c r="G67" s="21" t="s">
        <v>84</v>
      </c>
      <c r="H67" s="30">
        <v>0</v>
      </c>
      <c r="I67" s="31"/>
      <c r="J67" s="24"/>
      <c r="K67" s="25">
        <f>IF(AND(H67= "",I67= ""), 0, ROUND(ROUND(J67, 2) * ROUND(IF(I67="",H67,I67),  3), 2))</f>
        <v>0</v>
      </c>
      <c r="L67" s="7"/>
      <c r="N67" s="26">
        <v>0.2</v>
      </c>
      <c r="R67" s="7">
        <v>686</v>
      </c>
    </row>
    <row r="68" spans="1:18" hidden="1" x14ac:dyDescent="0.25">
      <c r="A68" s="7" t="s">
        <v>49</v>
      </c>
    </row>
    <row r="69" spans="1:18" ht="15.75" thickTop="1" x14ac:dyDescent="0.25">
      <c r="A69" s="7" t="s">
        <v>77</v>
      </c>
      <c r="B69" s="20"/>
      <c r="C69" s="20"/>
      <c r="D69" s="93"/>
      <c r="E69" s="93"/>
      <c r="F69" s="93"/>
      <c r="G69" s="20"/>
      <c r="H69" s="20"/>
      <c r="I69" s="20"/>
      <c r="J69" s="20"/>
      <c r="K69" s="20"/>
    </row>
    <row r="70" spans="1:18" x14ac:dyDescent="0.25">
      <c r="B70" s="20"/>
      <c r="C70" s="20"/>
      <c r="D70" s="96" t="s">
        <v>79</v>
      </c>
      <c r="E70" s="97"/>
      <c r="F70" s="97"/>
      <c r="G70" s="94"/>
      <c r="H70" s="94"/>
      <c r="I70" s="94"/>
      <c r="J70" s="94"/>
      <c r="K70" s="95"/>
    </row>
    <row r="71" spans="1:18" x14ac:dyDescent="0.25">
      <c r="B71" s="20"/>
      <c r="C71" s="20"/>
      <c r="D71" s="99"/>
      <c r="E71" s="58"/>
      <c r="F71" s="58"/>
      <c r="G71" s="58"/>
      <c r="H71" s="58"/>
      <c r="I71" s="58"/>
      <c r="J71" s="58"/>
      <c r="K71" s="98"/>
    </row>
    <row r="72" spans="1:18" x14ac:dyDescent="0.25">
      <c r="B72" s="20"/>
      <c r="C72" s="20"/>
      <c r="D72" s="106" t="s">
        <v>51</v>
      </c>
      <c r="E72" s="107"/>
      <c r="F72" s="107"/>
      <c r="G72" s="104">
        <f>SUMIF(L64:L69, IF(L63="","",L63), K64:K69)</f>
        <v>0</v>
      </c>
      <c r="H72" s="104"/>
      <c r="I72" s="104"/>
      <c r="J72" s="104"/>
      <c r="K72" s="105"/>
    </row>
    <row r="73" spans="1:18" hidden="1" x14ac:dyDescent="0.25">
      <c r="B73" s="20"/>
      <c r="C73" s="20"/>
      <c r="D73" s="102" t="s">
        <v>52</v>
      </c>
      <c r="E73" s="103"/>
      <c r="F73" s="103"/>
      <c r="G73" s="100">
        <f>ROUND(SUMIF(L64:L69, IF(L63="","",L63), K64:K69) * 0.2, 2)</f>
        <v>0</v>
      </c>
      <c r="H73" s="100"/>
      <c r="I73" s="100"/>
      <c r="J73" s="100"/>
      <c r="K73" s="101"/>
    </row>
    <row r="74" spans="1:18" hidden="1" x14ac:dyDescent="0.25">
      <c r="B74" s="20"/>
      <c r="C74" s="20"/>
      <c r="D74" s="106" t="s">
        <v>53</v>
      </c>
      <c r="E74" s="107"/>
      <c r="F74" s="107"/>
      <c r="G74" s="104">
        <f>SUM(G72:G73)</f>
        <v>0</v>
      </c>
      <c r="H74" s="104"/>
      <c r="I74" s="104"/>
      <c r="J74" s="104"/>
      <c r="K74" s="105"/>
    </row>
    <row r="75" spans="1:18" ht="15.75" thickBot="1" x14ac:dyDescent="0.3">
      <c r="A75" s="7">
        <v>8</v>
      </c>
      <c r="B75" s="19" t="s">
        <v>85</v>
      </c>
      <c r="C75" s="19"/>
      <c r="D75" s="115" t="s">
        <v>86</v>
      </c>
      <c r="E75" s="115"/>
      <c r="F75" s="115"/>
      <c r="G75" s="20"/>
      <c r="H75" s="20"/>
      <c r="I75" s="20"/>
      <c r="J75" s="20"/>
      <c r="K75" s="29"/>
      <c r="L75" s="7"/>
    </row>
    <row r="76" spans="1:18" hidden="1" x14ac:dyDescent="0.25">
      <c r="A76" s="7" t="s">
        <v>73</v>
      </c>
    </row>
    <row r="77" spans="1:18" ht="20.45" customHeight="1" thickTop="1" thickBot="1" x14ac:dyDescent="0.3">
      <c r="A77" s="7">
        <v>9</v>
      </c>
      <c r="B77" s="19" t="s">
        <v>87</v>
      </c>
      <c r="C77" s="19"/>
      <c r="D77" s="114" t="s">
        <v>88</v>
      </c>
      <c r="E77" s="93"/>
      <c r="F77" s="93"/>
      <c r="G77" s="21" t="s">
        <v>48</v>
      </c>
      <c r="H77" s="22">
        <v>1</v>
      </c>
      <c r="I77" s="23"/>
      <c r="J77" s="24"/>
      <c r="K77" s="25">
        <f>IF(AND(H77= "",I77= ""), 0, ROUND(ROUND(J77, 2) * ROUND(IF(I77="",H77,I77),  0), 2))</f>
        <v>0</v>
      </c>
      <c r="L77" s="7"/>
      <c r="N77" s="26">
        <v>0.2</v>
      </c>
      <c r="R77" s="7">
        <v>686</v>
      </c>
    </row>
    <row r="78" spans="1:18" hidden="1" x14ac:dyDescent="0.25">
      <c r="A78" s="7" t="s">
        <v>49</v>
      </c>
    </row>
    <row r="79" spans="1:18" ht="15.75" thickTop="1" x14ac:dyDescent="0.25">
      <c r="A79" s="7" t="s">
        <v>77</v>
      </c>
      <c r="B79" s="20"/>
      <c r="C79" s="20"/>
      <c r="D79" s="93"/>
      <c r="E79" s="93"/>
      <c r="F79" s="93"/>
      <c r="G79" s="20"/>
      <c r="H79" s="20"/>
      <c r="I79" s="20"/>
      <c r="J79" s="20"/>
      <c r="K79" s="20"/>
    </row>
    <row r="80" spans="1:18" x14ac:dyDescent="0.25">
      <c r="B80" s="20"/>
      <c r="C80" s="20"/>
      <c r="D80" s="96" t="s">
        <v>86</v>
      </c>
      <c r="E80" s="97"/>
      <c r="F80" s="97"/>
      <c r="G80" s="94"/>
      <c r="H80" s="94"/>
      <c r="I80" s="94"/>
      <c r="J80" s="94"/>
      <c r="K80" s="95"/>
    </row>
    <row r="81" spans="1:18" x14ac:dyDescent="0.25">
      <c r="B81" s="20"/>
      <c r="C81" s="20"/>
      <c r="D81" s="99"/>
      <c r="E81" s="58"/>
      <c r="F81" s="58"/>
      <c r="G81" s="58"/>
      <c r="H81" s="58"/>
      <c r="I81" s="58"/>
      <c r="J81" s="58"/>
      <c r="K81" s="98"/>
    </row>
    <row r="82" spans="1:18" x14ac:dyDescent="0.25">
      <c r="B82" s="20"/>
      <c r="C82" s="20"/>
      <c r="D82" s="106" t="s">
        <v>51</v>
      </c>
      <c r="E82" s="107"/>
      <c r="F82" s="107"/>
      <c r="G82" s="104">
        <f>SUMIF(L76:L79, IF(L75="","",L75), K76:K79)</f>
        <v>0</v>
      </c>
      <c r="H82" s="104"/>
      <c r="I82" s="104"/>
      <c r="J82" s="104"/>
      <c r="K82" s="105"/>
    </row>
    <row r="83" spans="1:18" hidden="1" x14ac:dyDescent="0.25">
      <c r="B83" s="20"/>
      <c r="C83" s="20"/>
      <c r="D83" s="102" t="s">
        <v>52</v>
      </c>
      <c r="E83" s="103"/>
      <c r="F83" s="103"/>
      <c r="G83" s="100">
        <f>ROUND(SUMIF(L76:L79, IF(L75="","",L75), K76:K79) * 0.2, 2)</f>
        <v>0</v>
      </c>
      <c r="H83" s="100"/>
      <c r="I83" s="100"/>
      <c r="J83" s="100"/>
      <c r="K83" s="101"/>
    </row>
    <row r="84" spans="1:18" hidden="1" x14ac:dyDescent="0.25">
      <c r="B84" s="20"/>
      <c r="C84" s="20"/>
      <c r="D84" s="106" t="s">
        <v>53</v>
      </c>
      <c r="E84" s="107"/>
      <c r="F84" s="107"/>
      <c r="G84" s="104">
        <f>SUM(G82:G83)</f>
        <v>0</v>
      </c>
      <c r="H84" s="104"/>
      <c r="I84" s="104"/>
      <c r="J84" s="104"/>
      <c r="K84" s="105"/>
    </row>
    <row r="85" spans="1:18" ht="15.75" thickBot="1" x14ac:dyDescent="0.3">
      <c r="A85" s="7">
        <v>8</v>
      </c>
      <c r="B85" s="19" t="s">
        <v>89</v>
      </c>
      <c r="C85" s="19"/>
      <c r="D85" s="115" t="s">
        <v>90</v>
      </c>
      <c r="E85" s="115"/>
      <c r="F85" s="115"/>
      <c r="G85" s="20"/>
      <c r="H85" s="20"/>
      <c r="I85" s="20"/>
      <c r="J85" s="20"/>
      <c r="K85" s="29"/>
      <c r="L85" s="7"/>
    </row>
    <row r="86" spans="1:18" hidden="1" x14ac:dyDescent="0.25">
      <c r="A86" s="7" t="s">
        <v>73</v>
      </c>
    </row>
    <row r="87" spans="1:18" ht="20.45" customHeight="1" thickTop="1" thickBot="1" x14ac:dyDescent="0.3">
      <c r="A87" s="7">
        <v>9</v>
      </c>
      <c r="B87" s="19" t="s">
        <v>91</v>
      </c>
      <c r="C87" s="19"/>
      <c r="D87" s="114" t="s">
        <v>92</v>
      </c>
      <c r="E87" s="93"/>
      <c r="F87" s="93"/>
      <c r="G87" s="21" t="s">
        <v>48</v>
      </c>
      <c r="H87" s="22">
        <v>1</v>
      </c>
      <c r="I87" s="23"/>
      <c r="J87" s="24"/>
      <c r="K87" s="25">
        <f>IF(AND(H87= "",I87= ""), 0, ROUND(ROUND(J87, 2) * ROUND(IF(I87="",H87,I87),  0), 2))</f>
        <v>0</v>
      </c>
      <c r="L87" s="7"/>
      <c r="N87" s="26">
        <v>0.2</v>
      </c>
      <c r="R87" s="7">
        <v>686</v>
      </c>
    </row>
    <row r="88" spans="1:18" hidden="1" x14ac:dyDescent="0.25">
      <c r="A88" s="7" t="s">
        <v>49</v>
      </c>
    </row>
    <row r="89" spans="1:18" ht="15.75" thickTop="1" x14ac:dyDescent="0.25">
      <c r="A89" s="7" t="s">
        <v>77</v>
      </c>
      <c r="B89" s="20"/>
      <c r="C89" s="20"/>
      <c r="D89" s="93"/>
      <c r="E89" s="93"/>
      <c r="F89" s="93"/>
      <c r="G89" s="20"/>
      <c r="H89" s="20"/>
      <c r="I89" s="20"/>
      <c r="J89" s="20"/>
      <c r="K89" s="20"/>
    </row>
    <row r="90" spans="1:18" x14ac:dyDescent="0.25">
      <c r="B90" s="20"/>
      <c r="C90" s="20"/>
      <c r="D90" s="96" t="s">
        <v>90</v>
      </c>
      <c r="E90" s="97"/>
      <c r="F90" s="97"/>
      <c r="G90" s="94"/>
      <c r="H90" s="94"/>
      <c r="I90" s="94"/>
      <c r="J90" s="94"/>
      <c r="K90" s="95"/>
    </row>
    <row r="91" spans="1:18" x14ac:dyDescent="0.25">
      <c r="B91" s="20"/>
      <c r="C91" s="20"/>
      <c r="D91" s="99"/>
      <c r="E91" s="58"/>
      <c r="F91" s="58"/>
      <c r="G91" s="58"/>
      <c r="H91" s="58"/>
      <c r="I91" s="58"/>
      <c r="J91" s="58"/>
      <c r="K91" s="98"/>
    </row>
    <row r="92" spans="1:18" x14ac:dyDescent="0.25">
      <c r="B92" s="20"/>
      <c r="C92" s="20"/>
      <c r="D92" s="106" t="s">
        <v>51</v>
      </c>
      <c r="E92" s="107"/>
      <c r="F92" s="107"/>
      <c r="G92" s="104">
        <f>SUMIF(L86:L89, IF(L85="","",L85), K86:K89)</f>
        <v>0</v>
      </c>
      <c r="H92" s="104"/>
      <c r="I92" s="104"/>
      <c r="J92" s="104"/>
      <c r="K92" s="105"/>
    </row>
    <row r="93" spans="1:18" hidden="1" x14ac:dyDescent="0.25">
      <c r="B93" s="20"/>
      <c r="C93" s="20"/>
      <c r="D93" s="102" t="s">
        <v>52</v>
      </c>
      <c r="E93" s="103"/>
      <c r="F93" s="103"/>
      <c r="G93" s="100">
        <f>ROUND(SUMIF(L86:L89, IF(L85="","",L85), K86:K89) * 0.2, 2)</f>
        <v>0</v>
      </c>
      <c r="H93" s="100"/>
      <c r="I93" s="100"/>
      <c r="J93" s="100"/>
      <c r="K93" s="101"/>
    </row>
    <row r="94" spans="1:18" hidden="1" x14ac:dyDescent="0.25">
      <c r="B94" s="20"/>
      <c r="C94" s="20"/>
      <c r="D94" s="106" t="s">
        <v>53</v>
      </c>
      <c r="E94" s="107"/>
      <c r="F94" s="107"/>
      <c r="G94" s="104">
        <f>SUM(G92:G93)</f>
        <v>0</v>
      </c>
      <c r="H94" s="104"/>
      <c r="I94" s="104"/>
      <c r="J94" s="104"/>
      <c r="K94" s="105"/>
    </row>
    <row r="95" spans="1:18" x14ac:dyDescent="0.25">
      <c r="A95" s="7" t="s">
        <v>50</v>
      </c>
      <c r="B95" s="20"/>
      <c r="C95" s="20"/>
      <c r="D95" s="93"/>
      <c r="E95" s="93"/>
      <c r="F95" s="93"/>
      <c r="G95" s="20"/>
      <c r="H95" s="20"/>
      <c r="I95" s="20"/>
      <c r="J95" s="20"/>
      <c r="K95" s="20"/>
    </row>
    <row r="96" spans="1:18" x14ac:dyDescent="0.25">
      <c r="B96" s="20"/>
      <c r="C96" s="20"/>
      <c r="D96" s="96" t="s">
        <v>70</v>
      </c>
      <c r="E96" s="97"/>
      <c r="F96" s="97"/>
      <c r="G96" s="94"/>
      <c r="H96" s="94"/>
      <c r="I96" s="94"/>
      <c r="J96" s="94"/>
      <c r="K96" s="95"/>
    </row>
    <row r="97" spans="1:18" x14ac:dyDescent="0.25">
      <c r="B97" s="20"/>
      <c r="C97" s="20"/>
      <c r="D97" s="99"/>
      <c r="E97" s="58"/>
      <c r="F97" s="58"/>
      <c r="G97" s="58"/>
      <c r="H97" s="58"/>
      <c r="I97" s="58"/>
      <c r="J97" s="58"/>
      <c r="K97" s="98"/>
    </row>
    <row r="98" spans="1:18" x14ac:dyDescent="0.25">
      <c r="B98" s="20"/>
      <c r="C98" s="20"/>
      <c r="D98" s="106" t="s">
        <v>51</v>
      </c>
      <c r="E98" s="107"/>
      <c r="F98" s="107"/>
      <c r="G98" s="104">
        <f>SUMIF(L52:L95, IF(L51="","",L51), K52:K95)</f>
        <v>0</v>
      </c>
      <c r="H98" s="104"/>
      <c r="I98" s="104"/>
      <c r="J98" s="104"/>
      <c r="K98" s="105"/>
    </row>
    <row r="99" spans="1:18" hidden="1" x14ac:dyDescent="0.25">
      <c r="B99" s="20"/>
      <c r="C99" s="20"/>
      <c r="D99" s="102" t="s">
        <v>52</v>
      </c>
      <c r="E99" s="103"/>
      <c r="F99" s="103"/>
      <c r="G99" s="100">
        <f>ROUND(SUMIF(L52:L95, IF(L51="","",L51), K52:K95) * 0.2, 2)</f>
        <v>0</v>
      </c>
      <c r="H99" s="100"/>
      <c r="I99" s="100"/>
      <c r="J99" s="100"/>
      <c r="K99" s="101"/>
    </row>
    <row r="100" spans="1:18" hidden="1" x14ac:dyDescent="0.25">
      <c r="B100" s="20"/>
      <c r="C100" s="20"/>
      <c r="D100" s="106" t="s">
        <v>53</v>
      </c>
      <c r="E100" s="107"/>
      <c r="F100" s="107"/>
      <c r="G100" s="104">
        <f>SUM(G98:G99)</f>
        <v>0</v>
      </c>
      <c r="H100" s="104"/>
      <c r="I100" s="104"/>
      <c r="J100" s="104"/>
      <c r="K100" s="105"/>
    </row>
    <row r="101" spans="1:18" ht="15.75" thickBot="1" x14ac:dyDescent="0.3">
      <c r="A101" s="7">
        <v>5</v>
      </c>
      <c r="B101" s="14" t="s">
        <v>93</v>
      </c>
      <c r="C101" s="14"/>
      <c r="D101" s="117" t="s">
        <v>94</v>
      </c>
      <c r="E101" s="117"/>
      <c r="F101" s="117"/>
      <c r="G101" s="17"/>
      <c r="H101" s="17"/>
      <c r="I101" s="17"/>
      <c r="J101" s="17"/>
      <c r="K101" s="17"/>
      <c r="L101" s="7"/>
    </row>
    <row r="102" spans="1:18" hidden="1" x14ac:dyDescent="0.25">
      <c r="A102" s="7" t="s">
        <v>43</v>
      </c>
    </row>
    <row r="103" spans="1:18" ht="16.5" thickTop="1" thickBot="1" x14ac:dyDescent="0.3">
      <c r="A103" s="7">
        <v>9</v>
      </c>
      <c r="B103" s="19" t="s">
        <v>95</v>
      </c>
      <c r="C103" s="19"/>
      <c r="D103" s="114" t="s">
        <v>96</v>
      </c>
      <c r="E103" s="93"/>
      <c r="F103" s="93"/>
      <c r="G103" s="21" t="s">
        <v>10</v>
      </c>
      <c r="H103" s="22">
        <v>2</v>
      </c>
      <c r="I103" s="23"/>
      <c r="J103" s="24"/>
      <c r="K103" s="25">
        <f>IF(AND(H103= "",I103= ""), 0, ROUND(ROUND(J103, 2) * ROUND(IF(I103="",H103,I103),  0), 2))</f>
        <v>0</v>
      </c>
      <c r="L103" s="7"/>
      <c r="N103" s="26">
        <v>0.2</v>
      </c>
      <c r="R103" s="7">
        <v>686</v>
      </c>
    </row>
    <row r="104" spans="1:18" ht="20.45" customHeight="1" thickTop="1" thickBot="1" x14ac:dyDescent="0.3">
      <c r="A104" s="7" t="s">
        <v>59</v>
      </c>
      <c r="B104" s="18"/>
      <c r="C104" s="18"/>
      <c r="D104" s="119" t="s">
        <v>97</v>
      </c>
      <c r="E104" s="119"/>
      <c r="F104" s="119"/>
      <c r="G104" s="18"/>
      <c r="H104" s="18"/>
      <c r="I104" s="18"/>
      <c r="J104" s="18"/>
      <c r="K104" s="18"/>
    </row>
    <row r="105" spans="1:18" hidden="1" x14ac:dyDescent="0.25">
      <c r="A105" s="7" t="s">
        <v>61</v>
      </c>
    </row>
    <row r="106" spans="1:18" hidden="1" x14ac:dyDescent="0.25">
      <c r="A106" s="7" t="s">
        <v>49</v>
      </c>
    </row>
    <row r="107" spans="1:18" ht="20.45" customHeight="1" thickTop="1" thickBot="1" x14ac:dyDescent="0.3">
      <c r="A107" s="7">
        <v>9</v>
      </c>
      <c r="B107" s="19" t="s">
        <v>98</v>
      </c>
      <c r="C107" s="19"/>
      <c r="D107" s="114" t="s">
        <v>99</v>
      </c>
      <c r="E107" s="93"/>
      <c r="F107" s="93"/>
      <c r="G107" s="21" t="s">
        <v>10</v>
      </c>
      <c r="H107" s="22">
        <v>1</v>
      </c>
      <c r="I107" s="23"/>
      <c r="J107" s="24"/>
      <c r="K107" s="25">
        <f>IF(AND(H107= "",I107= ""), 0, ROUND(ROUND(J107, 2) * ROUND(IF(I107="",H107,I107),  0), 2))</f>
        <v>0</v>
      </c>
      <c r="L107" s="7"/>
      <c r="N107" s="26">
        <v>0.2</v>
      </c>
      <c r="R107" s="7">
        <v>686</v>
      </c>
    </row>
    <row r="108" spans="1:18" ht="20.45" customHeight="1" thickTop="1" thickBot="1" x14ac:dyDescent="0.3">
      <c r="A108" s="7" t="s">
        <v>59</v>
      </c>
      <c r="B108" s="18"/>
      <c r="C108" s="18"/>
      <c r="D108" s="119" t="s">
        <v>97</v>
      </c>
      <c r="E108" s="119"/>
      <c r="F108" s="119"/>
      <c r="G108" s="18"/>
      <c r="H108" s="18"/>
      <c r="I108" s="18"/>
      <c r="J108" s="18"/>
      <c r="K108" s="18"/>
    </row>
    <row r="109" spans="1:18" hidden="1" x14ac:dyDescent="0.25">
      <c r="A109" s="7" t="s">
        <v>61</v>
      </c>
    </row>
    <row r="110" spans="1:18" hidden="1" x14ac:dyDescent="0.25">
      <c r="A110" s="7" t="s">
        <v>49</v>
      </c>
    </row>
    <row r="111" spans="1:18" ht="20.45" customHeight="1" thickTop="1" thickBot="1" x14ac:dyDescent="0.3">
      <c r="A111" s="7">
        <v>9</v>
      </c>
      <c r="B111" s="19" t="s">
        <v>100</v>
      </c>
      <c r="C111" s="19"/>
      <c r="D111" s="114" t="s">
        <v>101</v>
      </c>
      <c r="E111" s="93"/>
      <c r="F111" s="93"/>
      <c r="G111" s="21" t="s">
        <v>10</v>
      </c>
      <c r="H111" s="22">
        <v>1</v>
      </c>
      <c r="I111" s="23"/>
      <c r="J111" s="24"/>
      <c r="K111" s="25">
        <f>IF(AND(H111= "",I111= ""), 0, ROUND(ROUND(J111, 2) * ROUND(IF(I111="",H111,I111),  0), 2))</f>
        <v>0</v>
      </c>
      <c r="L111" s="7"/>
      <c r="N111" s="26">
        <v>0.2</v>
      </c>
      <c r="R111" s="7">
        <v>686</v>
      </c>
    </row>
    <row r="112" spans="1:18" ht="20.45" customHeight="1" thickTop="1" x14ac:dyDescent="0.25">
      <c r="A112" s="7" t="s">
        <v>59</v>
      </c>
      <c r="B112" s="18"/>
      <c r="C112" s="18"/>
      <c r="D112" s="119" t="s">
        <v>97</v>
      </c>
      <c r="E112" s="119"/>
      <c r="F112" s="119"/>
      <c r="G112" s="18"/>
      <c r="H112" s="18"/>
      <c r="I112" s="18"/>
      <c r="J112" s="18"/>
      <c r="K112" s="18"/>
    </row>
    <row r="113" spans="1:18" hidden="1" x14ac:dyDescent="0.25">
      <c r="A113" s="7" t="s">
        <v>61</v>
      </c>
    </row>
    <row r="114" spans="1:18" hidden="1" x14ac:dyDescent="0.25">
      <c r="A114" s="7" t="s">
        <v>49</v>
      </c>
    </row>
    <row r="115" spans="1:18" x14ac:dyDescent="0.25">
      <c r="A115" s="7" t="s">
        <v>50</v>
      </c>
      <c r="B115" s="20"/>
      <c r="C115" s="20"/>
      <c r="D115" s="93"/>
      <c r="E115" s="93"/>
      <c r="F115" s="93"/>
      <c r="G115" s="20"/>
      <c r="H115" s="20"/>
      <c r="I115" s="20"/>
      <c r="J115" s="20"/>
      <c r="K115" s="20"/>
    </row>
    <row r="116" spans="1:18" x14ac:dyDescent="0.25">
      <c r="B116" s="20"/>
      <c r="C116" s="20"/>
      <c r="D116" s="96" t="s">
        <v>94</v>
      </c>
      <c r="E116" s="97"/>
      <c r="F116" s="97"/>
      <c r="G116" s="94"/>
      <c r="H116" s="94"/>
      <c r="I116" s="94"/>
      <c r="J116" s="94"/>
      <c r="K116" s="95"/>
    </row>
    <row r="117" spans="1:18" x14ac:dyDescent="0.25">
      <c r="B117" s="20"/>
      <c r="C117" s="20"/>
      <c r="D117" s="99"/>
      <c r="E117" s="58"/>
      <c r="F117" s="58"/>
      <c r="G117" s="58"/>
      <c r="H117" s="58"/>
      <c r="I117" s="58"/>
      <c r="J117" s="58"/>
      <c r="K117" s="98"/>
    </row>
    <row r="118" spans="1:18" x14ac:dyDescent="0.25">
      <c r="B118" s="20"/>
      <c r="C118" s="20"/>
      <c r="D118" s="106" t="s">
        <v>51</v>
      </c>
      <c r="E118" s="107"/>
      <c r="F118" s="107"/>
      <c r="G118" s="104">
        <f>SUMIF(L102:L115, IF(L101="","",L101), K102:K115)</f>
        <v>0</v>
      </c>
      <c r="H118" s="104"/>
      <c r="I118" s="104"/>
      <c r="J118" s="104"/>
      <c r="K118" s="105"/>
    </row>
    <row r="119" spans="1:18" hidden="1" x14ac:dyDescent="0.25">
      <c r="B119" s="20"/>
      <c r="C119" s="20"/>
      <c r="D119" s="102" t="s">
        <v>52</v>
      </c>
      <c r="E119" s="103"/>
      <c r="F119" s="103"/>
      <c r="G119" s="100">
        <f>ROUND(SUMIF(L102:L115, IF(L101="","",L101), K102:K115) * 0.2, 2)</f>
        <v>0</v>
      </c>
      <c r="H119" s="100"/>
      <c r="I119" s="100"/>
      <c r="J119" s="100"/>
      <c r="K119" s="101"/>
    </row>
    <row r="120" spans="1:18" hidden="1" x14ac:dyDescent="0.25">
      <c r="B120" s="20"/>
      <c r="C120" s="20"/>
      <c r="D120" s="106" t="s">
        <v>53</v>
      </c>
      <c r="E120" s="107"/>
      <c r="F120" s="107"/>
      <c r="G120" s="104">
        <f>SUM(G118:G119)</f>
        <v>0</v>
      </c>
      <c r="H120" s="104"/>
      <c r="I120" s="104"/>
      <c r="J120" s="104"/>
      <c r="K120" s="105"/>
    </row>
    <row r="121" spans="1:18" ht="15.75" thickBot="1" x14ac:dyDescent="0.3">
      <c r="A121" s="7">
        <v>5</v>
      </c>
      <c r="B121" s="14" t="s">
        <v>102</v>
      </c>
      <c r="C121" s="14"/>
      <c r="D121" s="117" t="s">
        <v>103</v>
      </c>
      <c r="E121" s="117"/>
      <c r="F121" s="117"/>
      <c r="G121" s="17"/>
      <c r="H121" s="17"/>
      <c r="I121" s="17"/>
      <c r="J121" s="17"/>
      <c r="K121" s="17"/>
      <c r="L121" s="7"/>
    </row>
    <row r="122" spans="1:18" hidden="1" x14ac:dyDescent="0.25">
      <c r="A122" s="7" t="s">
        <v>43</v>
      </c>
    </row>
    <row r="123" spans="1:18" hidden="1" x14ac:dyDescent="0.25">
      <c r="A123" s="32" t="s">
        <v>104</v>
      </c>
    </row>
    <row r="124" spans="1:18" hidden="1" x14ac:dyDescent="0.25">
      <c r="A124" s="32" t="s">
        <v>104</v>
      </c>
    </row>
    <row r="125" spans="1:18" hidden="1" x14ac:dyDescent="0.25">
      <c r="A125" s="32" t="s">
        <v>104</v>
      </c>
    </row>
    <row r="126" spans="1:18" ht="30.6" customHeight="1" thickTop="1" thickBot="1" x14ac:dyDescent="0.3">
      <c r="A126" s="7">
        <v>9</v>
      </c>
      <c r="B126" s="19" t="s">
        <v>105</v>
      </c>
      <c r="C126" s="19"/>
      <c r="D126" s="114" t="s">
        <v>106</v>
      </c>
      <c r="E126" s="93"/>
      <c r="F126" s="93"/>
      <c r="G126" s="21" t="s">
        <v>48</v>
      </c>
      <c r="H126" s="22">
        <v>1</v>
      </c>
      <c r="I126" s="23"/>
      <c r="J126" s="24"/>
      <c r="K126" s="25">
        <f>IF(AND(H126= "",I126= ""), 0, ROUND(ROUND(J126, 2) * ROUND(IF(I126="",H126,I126),  0), 2))</f>
        <v>0</v>
      </c>
      <c r="L126" s="7"/>
      <c r="N126" s="26">
        <v>0.2</v>
      </c>
      <c r="R126" s="7">
        <v>686</v>
      </c>
    </row>
    <row r="127" spans="1:18" hidden="1" x14ac:dyDescent="0.25">
      <c r="A127" s="7" t="s">
        <v>49</v>
      </c>
    </row>
    <row r="128" spans="1:18" ht="15.75" thickTop="1" x14ac:dyDescent="0.25">
      <c r="A128" s="7" t="s">
        <v>50</v>
      </c>
      <c r="B128" s="20"/>
      <c r="C128" s="20"/>
      <c r="D128" s="93"/>
      <c r="E128" s="93"/>
      <c r="F128" s="93"/>
      <c r="G128" s="20"/>
      <c r="H128" s="20"/>
      <c r="I128" s="20"/>
      <c r="J128" s="20"/>
      <c r="K128" s="20"/>
    </row>
    <row r="129" spans="1:18" x14ac:dyDescent="0.25">
      <c r="B129" s="20"/>
      <c r="C129" s="20"/>
      <c r="D129" s="96" t="s">
        <v>103</v>
      </c>
      <c r="E129" s="97"/>
      <c r="F129" s="97"/>
      <c r="G129" s="94"/>
      <c r="H129" s="94"/>
      <c r="I129" s="94"/>
      <c r="J129" s="94"/>
      <c r="K129" s="95"/>
    </row>
    <row r="130" spans="1:18" x14ac:dyDescent="0.25">
      <c r="B130" s="20"/>
      <c r="C130" s="20"/>
      <c r="D130" s="99"/>
      <c r="E130" s="58"/>
      <c r="F130" s="58"/>
      <c r="G130" s="58"/>
      <c r="H130" s="58"/>
      <c r="I130" s="58"/>
      <c r="J130" s="58"/>
      <c r="K130" s="98"/>
    </row>
    <row r="131" spans="1:18" x14ac:dyDescent="0.25">
      <c r="B131" s="20"/>
      <c r="C131" s="20"/>
      <c r="D131" s="106" t="s">
        <v>51</v>
      </c>
      <c r="E131" s="107"/>
      <c r="F131" s="107"/>
      <c r="G131" s="104">
        <f>SUMIF(L122:L128, IF(L121="","",L121), K122:K128)</f>
        <v>0</v>
      </c>
      <c r="H131" s="104"/>
      <c r="I131" s="104"/>
      <c r="J131" s="104"/>
      <c r="K131" s="105"/>
    </row>
    <row r="132" spans="1:18" hidden="1" x14ac:dyDescent="0.25">
      <c r="B132" s="20"/>
      <c r="C132" s="20"/>
      <c r="D132" s="102" t="s">
        <v>52</v>
      </c>
      <c r="E132" s="103"/>
      <c r="F132" s="103"/>
      <c r="G132" s="100">
        <f>ROUND(SUMIF(L122:L128, IF(L121="","",L121), K122:K128) * 0.2, 2)</f>
        <v>0</v>
      </c>
      <c r="H132" s="100"/>
      <c r="I132" s="100"/>
      <c r="J132" s="100"/>
      <c r="K132" s="101"/>
    </row>
    <row r="133" spans="1:18" hidden="1" x14ac:dyDescent="0.25">
      <c r="B133" s="20"/>
      <c r="C133" s="20"/>
      <c r="D133" s="106" t="s">
        <v>53</v>
      </c>
      <c r="E133" s="107"/>
      <c r="F133" s="107"/>
      <c r="G133" s="104">
        <f>SUM(G131:G132)</f>
        <v>0</v>
      </c>
      <c r="H133" s="104"/>
      <c r="I133" s="104"/>
      <c r="J133" s="104"/>
      <c r="K133" s="105"/>
    </row>
    <row r="134" spans="1:18" ht="15.75" thickBot="1" x14ac:dyDescent="0.3">
      <c r="A134" s="7">
        <v>5</v>
      </c>
      <c r="B134" s="14" t="s">
        <v>107</v>
      </c>
      <c r="C134" s="14"/>
      <c r="D134" s="117" t="s">
        <v>108</v>
      </c>
      <c r="E134" s="117"/>
      <c r="F134" s="117"/>
      <c r="G134" s="17"/>
      <c r="H134" s="17"/>
      <c r="I134" s="17"/>
      <c r="J134" s="17"/>
      <c r="K134" s="17"/>
      <c r="L134" s="7"/>
    </row>
    <row r="135" spans="1:18" hidden="1" x14ac:dyDescent="0.25">
      <c r="A135" s="7" t="s">
        <v>43</v>
      </c>
    </row>
    <row r="136" spans="1:18" ht="30.6" customHeight="1" thickTop="1" thickBot="1" x14ac:dyDescent="0.3">
      <c r="A136" s="7">
        <v>9</v>
      </c>
      <c r="B136" s="19" t="s">
        <v>109</v>
      </c>
      <c r="C136" s="19"/>
      <c r="D136" s="114" t="s">
        <v>110</v>
      </c>
      <c r="E136" s="93"/>
      <c r="F136" s="93"/>
      <c r="G136" s="21" t="s">
        <v>48</v>
      </c>
      <c r="H136" s="22">
        <v>1</v>
      </c>
      <c r="I136" s="23"/>
      <c r="J136" s="24"/>
      <c r="K136" s="25">
        <f>IF(AND(H136= "",I136= ""), 0, ROUND(ROUND(J136, 2) * ROUND(IF(I136="",H136,I136),  0), 2))</f>
        <v>0</v>
      </c>
      <c r="L136" s="7"/>
      <c r="N136" s="26">
        <v>0.2</v>
      </c>
      <c r="R136" s="7">
        <v>686</v>
      </c>
    </row>
    <row r="137" spans="1:18" hidden="1" x14ac:dyDescent="0.25">
      <c r="A137" s="7" t="s">
        <v>49</v>
      </c>
    </row>
    <row r="138" spans="1:18" ht="15.75" thickTop="1" x14ac:dyDescent="0.25">
      <c r="A138" s="7" t="s">
        <v>50</v>
      </c>
      <c r="B138" s="20"/>
      <c r="C138" s="20"/>
      <c r="D138" s="93"/>
      <c r="E138" s="93"/>
      <c r="F138" s="93"/>
      <c r="G138" s="20"/>
      <c r="H138" s="20"/>
      <c r="I138" s="20"/>
      <c r="J138" s="20"/>
      <c r="K138" s="20"/>
    </row>
    <row r="139" spans="1:18" x14ac:dyDescent="0.25">
      <c r="B139" s="20"/>
      <c r="C139" s="20"/>
      <c r="D139" s="96" t="s">
        <v>108</v>
      </c>
      <c r="E139" s="97"/>
      <c r="F139" s="97"/>
      <c r="G139" s="94"/>
      <c r="H139" s="94"/>
      <c r="I139" s="94"/>
      <c r="J139" s="94"/>
      <c r="K139" s="95"/>
    </row>
    <row r="140" spans="1:18" x14ac:dyDescent="0.25">
      <c r="B140" s="20"/>
      <c r="C140" s="20"/>
      <c r="D140" s="99"/>
      <c r="E140" s="58"/>
      <c r="F140" s="58"/>
      <c r="G140" s="58"/>
      <c r="H140" s="58"/>
      <c r="I140" s="58"/>
      <c r="J140" s="58"/>
      <c r="K140" s="98"/>
    </row>
    <row r="141" spans="1:18" x14ac:dyDescent="0.25">
      <c r="B141" s="20"/>
      <c r="C141" s="20"/>
      <c r="D141" s="106" t="s">
        <v>51</v>
      </c>
      <c r="E141" s="107"/>
      <c r="F141" s="107"/>
      <c r="G141" s="104">
        <f>SUMIF(L135:L138, IF(L134="","",L134), K135:K138)</f>
        <v>0</v>
      </c>
      <c r="H141" s="104"/>
      <c r="I141" s="104"/>
      <c r="J141" s="104"/>
      <c r="K141" s="105"/>
    </row>
    <row r="142" spans="1:18" hidden="1" x14ac:dyDescent="0.25">
      <c r="B142" s="20"/>
      <c r="C142" s="20"/>
      <c r="D142" s="102" t="s">
        <v>52</v>
      </c>
      <c r="E142" s="103"/>
      <c r="F142" s="103"/>
      <c r="G142" s="100">
        <f>ROUND(SUMIF(L135:L138, IF(L134="","",L134), K135:K138) * 0.2, 2)</f>
        <v>0</v>
      </c>
      <c r="H142" s="100"/>
      <c r="I142" s="100"/>
      <c r="J142" s="100"/>
      <c r="K142" s="101"/>
    </row>
    <row r="143" spans="1:18" hidden="1" x14ac:dyDescent="0.25">
      <c r="B143" s="20"/>
      <c r="C143" s="20"/>
      <c r="D143" s="106" t="s">
        <v>53</v>
      </c>
      <c r="E143" s="107"/>
      <c r="F143" s="107"/>
      <c r="G143" s="104">
        <f>SUM(G141:G142)</f>
        <v>0</v>
      </c>
      <c r="H143" s="104"/>
      <c r="I143" s="104"/>
      <c r="J143" s="104"/>
      <c r="K143" s="105"/>
    </row>
    <row r="144" spans="1:18" ht="26.45" customHeight="1" x14ac:dyDescent="0.25">
      <c r="A144" s="7">
        <v>5</v>
      </c>
      <c r="B144" s="14" t="s">
        <v>111</v>
      </c>
      <c r="C144" s="14"/>
      <c r="D144" s="117" t="s">
        <v>112</v>
      </c>
      <c r="E144" s="117"/>
      <c r="F144" s="117"/>
      <c r="G144" s="17"/>
      <c r="H144" s="17"/>
      <c r="I144" s="17"/>
      <c r="J144" s="17"/>
      <c r="K144" s="17"/>
      <c r="L144" s="7"/>
    </row>
    <row r="145" spans="1:18" hidden="1" x14ac:dyDescent="0.25">
      <c r="A145" s="7" t="s">
        <v>43</v>
      </c>
    </row>
    <row r="146" spans="1:18" ht="15.75" thickBot="1" x14ac:dyDescent="0.3">
      <c r="A146" s="7">
        <v>8</v>
      </c>
      <c r="B146" s="19" t="s">
        <v>113</v>
      </c>
      <c r="C146" s="19"/>
      <c r="D146" s="118" t="s">
        <v>114</v>
      </c>
      <c r="E146" s="115"/>
      <c r="F146" s="115"/>
      <c r="G146" s="20"/>
      <c r="H146" s="20"/>
      <c r="I146" s="20"/>
      <c r="J146" s="20"/>
      <c r="K146" s="29"/>
      <c r="L146" s="7"/>
    </row>
    <row r="147" spans="1:18" ht="49.9" customHeight="1" thickTop="1" thickBot="1" x14ac:dyDescent="0.3">
      <c r="A147" s="7">
        <v>9</v>
      </c>
      <c r="B147" s="19" t="s">
        <v>115</v>
      </c>
      <c r="C147" s="19"/>
      <c r="D147" s="114" t="s">
        <v>116</v>
      </c>
      <c r="E147" s="93"/>
      <c r="F147" s="93"/>
      <c r="G147" s="21" t="s">
        <v>10</v>
      </c>
      <c r="H147" s="22">
        <v>1</v>
      </c>
      <c r="I147" s="23"/>
      <c r="J147" s="24"/>
      <c r="K147" s="25">
        <f>IF(AND(H147= "",I147= ""), 0, ROUND(ROUND(J147, 2) * ROUND(IF(I147="",H147,I147),  0), 2))</f>
        <v>0</v>
      </c>
      <c r="L147" s="7"/>
      <c r="N147" s="26">
        <v>0.2</v>
      </c>
      <c r="R147" s="7">
        <v>686</v>
      </c>
    </row>
    <row r="148" spans="1:18" hidden="1" x14ac:dyDescent="0.25">
      <c r="A148" s="7" t="s">
        <v>49</v>
      </c>
    </row>
    <row r="149" spans="1:18" ht="43.15" customHeight="1" thickTop="1" thickBot="1" x14ac:dyDescent="0.3">
      <c r="A149" s="7">
        <v>9</v>
      </c>
      <c r="B149" s="19" t="s">
        <v>117</v>
      </c>
      <c r="C149" s="19"/>
      <c r="D149" s="114" t="s">
        <v>118</v>
      </c>
      <c r="E149" s="93"/>
      <c r="F149" s="93"/>
      <c r="G149" s="21" t="s">
        <v>10</v>
      </c>
      <c r="H149" s="22">
        <v>1</v>
      </c>
      <c r="I149" s="23"/>
      <c r="J149" s="24"/>
      <c r="K149" s="25">
        <f>IF(AND(H149= "",I149= ""), 0, ROUND(ROUND(J149, 2) * ROUND(IF(I149="",H149,I149),  0), 2))</f>
        <v>0</v>
      </c>
      <c r="L149" s="7"/>
      <c r="N149" s="26">
        <v>0.2</v>
      </c>
      <c r="R149" s="7">
        <v>686</v>
      </c>
    </row>
    <row r="150" spans="1:18" hidden="1" x14ac:dyDescent="0.25">
      <c r="A150" s="7" t="s">
        <v>49</v>
      </c>
    </row>
    <row r="151" spans="1:18" ht="51" customHeight="1" thickTop="1" thickBot="1" x14ac:dyDescent="0.3">
      <c r="A151" s="7">
        <v>9</v>
      </c>
      <c r="B151" s="19" t="s">
        <v>119</v>
      </c>
      <c r="C151" s="19"/>
      <c r="D151" s="114" t="s">
        <v>120</v>
      </c>
      <c r="E151" s="93"/>
      <c r="F151" s="93"/>
      <c r="G151" s="21" t="s">
        <v>10</v>
      </c>
      <c r="H151" s="22">
        <v>1</v>
      </c>
      <c r="I151" s="23"/>
      <c r="J151" s="24"/>
      <c r="K151" s="25">
        <f>IF(AND(H151= "",I151= ""), 0, ROUND(ROUND(J151, 2) * ROUND(IF(I151="",H151,I151),  0), 2))</f>
        <v>0</v>
      </c>
      <c r="L151" s="7"/>
      <c r="N151" s="26">
        <v>0.2</v>
      </c>
      <c r="R151" s="7">
        <v>686</v>
      </c>
    </row>
    <row r="152" spans="1:18" hidden="1" x14ac:dyDescent="0.25">
      <c r="A152" s="7" t="s">
        <v>49</v>
      </c>
    </row>
    <row r="153" spans="1:18" ht="20.45" customHeight="1" thickTop="1" thickBot="1" x14ac:dyDescent="0.3">
      <c r="A153" s="7">
        <v>9</v>
      </c>
      <c r="B153" s="19" t="s">
        <v>121</v>
      </c>
      <c r="C153" s="19"/>
      <c r="D153" s="114" t="s">
        <v>122</v>
      </c>
      <c r="E153" s="93"/>
      <c r="F153" s="93"/>
      <c r="G153" s="21" t="s">
        <v>123</v>
      </c>
      <c r="H153" s="27">
        <v>22</v>
      </c>
      <c r="I153" s="28"/>
      <c r="J153" s="24"/>
      <c r="K153" s="25">
        <f>IF(AND(H153= "",I153= ""), 0, ROUND(ROUND(J153, 2) * ROUND(IF(I153="",H153,I153),  2), 2))</f>
        <v>0</v>
      </c>
      <c r="L153" s="7"/>
      <c r="N153" s="26">
        <v>0.2</v>
      </c>
      <c r="R153" s="7">
        <v>686</v>
      </c>
    </row>
    <row r="154" spans="1:18" ht="15.75" hidden="1" thickTop="1" x14ac:dyDescent="0.25">
      <c r="A154" s="7" t="s">
        <v>49</v>
      </c>
    </row>
    <row r="155" spans="1:18" ht="15.75" thickTop="1" x14ac:dyDescent="0.25">
      <c r="A155" s="7" t="s">
        <v>77</v>
      </c>
      <c r="B155" s="20"/>
      <c r="C155" s="20"/>
      <c r="D155" s="93"/>
      <c r="E155" s="93"/>
      <c r="F155" s="93"/>
      <c r="G155" s="20"/>
      <c r="H155" s="20"/>
      <c r="I155" s="20"/>
      <c r="J155" s="20"/>
      <c r="K155" s="20"/>
    </row>
    <row r="156" spans="1:18" x14ac:dyDescent="0.25">
      <c r="B156" s="20"/>
      <c r="C156" s="20"/>
      <c r="D156" s="103" t="s">
        <v>124</v>
      </c>
      <c r="E156" s="97"/>
      <c r="F156" s="97"/>
      <c r="G156" s="94"/>
      <c r="H156" s="94"/>
      <c r="I156" s="94"/>
      <c r="J156" s="94"/>
      <c r="K156" s="95"/>
    </row>
    <row r="157" spans="1:18" x14ac:dyDescent="0.25">
      <c r="B157" s="20"/>
      <c r="C157" s="20"/>
      <c r="D157" s="99"/>
      <c r="E157" s="58"/>
      <c r="F157" s="58"/>
      <c r="G157" s="58"/>
      <c r="H157" s="58"/>
      <c r="I157" s="58"/>
      <c r="J157" s="58"/>
      <c r="K157" s="98"/>
    </row>
    <row r="158" spans="1:18" x14ac:dyDescent="0.25">
      <c r="B158" s="20"/>
      <c r="C158" s="20"/>
      <c r="D158" s="106" t="s">
        <v>51</v>
      </c>
      <c r="E158" s="107"/>
      <c r="F158" s="107"/>
      <c r="G158" s="104">
        <f>SUMIF(L147:L155, IF(L146="","",L146), K147:K155)</f>
        <v>0</v>
      </c>
      <c r="H158" s="104"/>
      <c r="I158" s="104"/>
      <c r="J158" s="104"/>
      <c r="K158" s="105"/>
    </row>
    <row r="159" spans="1:18" hidden="1" x14ac:dyDescent="0.25">
      <c r="B159" s="20"/>
      <c r="C159" s="20"/>
      <c r="D159" s="102" t="s">
        <v>52</v>
      </c>
      <c r="E159" s="103"/>
      <c r="F159" s="103"/>
      <c r="G159" s="100">
        <f>ROUND(SUMIF(L147:L155, IF(L146="","",L146), K147:K155) * 0.2, 2)</f>
        <v>0</v>
      </c>
      <c r="H159" s="100"/>
      <c r="I159" s="100"/>
      <c r="J159" s="100"/>
      <c r="K159" s="101"/>
    </row>
    <row r="160" spans="1:18" hidden="1" x14ac:dyDescent="0.25">
      <c r="B160" s="20"/>
      <c r="C160" s="20"/>
      <c r="D160" s="106" t="s">
        <v>53</v>
      </c>
      <c r="E160" s="107"/>
      <c r="F160" s="107"/>
      <c r="G160" s="104">
        <f>SUM(G158:G159)</f>
        <v>0</v>
      </c>
      <c r="H160" s="104"/>
      <c r="I160" s="104"/>
      <c r="J160" s="104"/>
      <c r="K160" s="105"/>
    </row>
    <row r="161" spans="1:18" ht="15.75" thickBot="1" x14ac:dyDescent="0.3">
      <c r="A161" s="7">
        <v>8</v>
      </c>
      <c r="B161" s="19" t="s">
        <v>125</v>
      </c>
      <c r="C161" s="19"/>
      <c r="D161" s="118" t="s">
        <v>126</v>
      </c>
      <c r="E161" s="115"/>
      <c r="F161" s="115"/>
      <c r="G161" s="20"/>
      <c r="H161" s="20"/>
      <c r="I161" s="20"/>
      <c r="J161" s="20"/>
      <c r="K161" s="29"/>
      <c r="L161" s="7"/>
    </row>
    <row r="162" spans="1:18" ht="20.45" customHeight="1" thickTop="1" thickBot="1" x14ac:dyDescent="0.3">
      <c r="A162" s="7">
        <v>9</v>
      </c>
      <c r="B162" s="19" t="s">
        <v>127</v>
      </c>
      <c r="C162" s="19"/>
      <c r="D162" s="114" t="s">
        <v>128</v>
      </c>
      <c r="E162" s="93"/>
      <c r="F162" s="93"/>
      <c r="G162" s="21" t="s">
        <v>10</v>
      </c>
      <c r="H162" s="22">
        <v>1</v>
      </c>
      <c r="I162" s="23"/>
      <c r="J162" s="24"/>
      <c r="K162" s="25">
        <f>IF(AND(H162= "",I162= ""), 0, ROUND(ROUND(J162, 2) * ROUND(IF(I162="",H162,I162),  0), 2))</f>
        <v>0</v>
      </c>
      <c r="L162" s="7"/>
      <c r="N162" s="26">
        <v>0.2</v>
      </c>
      <c r="R162" s="7">
        <v>686</v>
      </c>
    </row>
    <row r="163" spans="1:18" hidden="1" x14ac:dyDescent="0.25">
      <c r="A163" s="7" t="s">
        <v>49</v>
      </c>
    </row>
    <row r="164" spans="1:18" ht="40.9" customHeight="1" thickTop="1" thickBot="1" x14ac:dyDescent="0.3">
      <c r="A164" s="7">
        <v>9</v>
      </c>
      <c r="B164" s="19" t="s">
        <v>129</v>
      </c>
      <c r="C164" s="19"/>
      <c r="D164" s="114" t="s">
        <v>130</v>
      </c>
      <c r="E164" s="93"/>
      <c r="F164" s="93"/>
      <c r="G164" s="21" t="s">
        <v>10</v>
      </c>
      <c r="H164" s="22">
        <v>1</v>
      </c>
      <c r="I164" s="23"/>
      <c r="J164" s="24"/>
      <c r="K164" s="25">
        <f>IF(AND(H164= "",I164= ""), 0, ROUND(ROUND(J164, 2) * ROUND(IF(I164="",H164,I164),  0), 2))</f>
        <v>0</v>
      </c>
      <c r="L164" s="7"/>
      <c r="N164" s="26">
        <v>0.2</v>
      </c>
      <c r="R164" s="7">
        <v>686</v>
      </c>
    </row>
    <row r="165" spans="1:18" hidden="1" x14ac:dyDescent="0.25">
      <c r="A165" s="7" t="s">
        <v>49</v>
      </c>
    </row>
    <row r="166" spans="1:18" ht="18" thickTop="1" thickBot="1" x14ac:dyDescent="0.3">
      <c r="A166" s="7">
        <v>9</v>
      </c>
      <c r="B166" s="19" t="s">
        <v>131</v>
      </c>
      <c r="C166" s="19"/>
      <c r="D166" s="114" t="s">
        <v>132</v>
      </c>
      <c r="E166" s="93"/>
      <c r="F166" s="93"/>
      <c r="G166" s="21" t="s">
        <v>84</v>
      </c>
      <c r="H166" s="30">
        <v>0</v>
      </c>
      <c r="I166" s="31"/>
      <c r="J166" s="24"/>
      <c r="K166" s="25">
        <f>IF(AND(H166= "",I166= ""), 0, ROUND(ROUND(J166, 2) * ROUND(IF(I166="",H166,I166),  3), 2))</f>
        <v>0</v>
      </c>
      <c r="L166" s="7"/>
      <c r="N166" s="26">
        <v>0.2</v>
      </c>
      <c r="R166" s="7">
        <v>686</v>
      </c>
    </row>
    <row r="167" spans="1:18" hidden="1" x14ac:dyDescent="0.25">
      <c r="A167" s="7" t="s">
        <v>49</v>
      </c>
    </row>
    <row r="168" spans="1:18" ht="20.45" customHeight="1" thickTop="1" thickBot="1" x14ac:dyDescent="0.3">
      <c r="A168" s="7">
        <v>9</v>
      </c>
      <c r="B168" s="19" t="s">
        <v>133</v>
      </c>
      <c r="C168" s="19"/>
      <c r="D168" s="114" t="s">
        <v>134</v>
      </c>
      <c r="E168" s="93"/>
      <c r="F168" s="93"/>
      <c r="G168" s="21" t="s">
        <v>48</v>
      </c>
      <c r="H168" s="22">
        <v>1</v>
      </c>
      <c r="I168" s="23"/>
      <c r="J168" s="24"/>
      <c r="K168" s="25">
        <f>IF(AND(H168= "",I168= ""), 0, ROUND(ROUND(J168, 2) * ROUND(IF(I168="",H168,I168),  0), 2))</f>
        <v>0</v>
      </c>
      <c r="L168" s="7"/>
      <c r="N168" s="26">
        <v>0.2</v>
      </c>
      <c r="R168" s="7">
        <v>686</v>
      </c>
    </row>
    <row r="169" spans="1:18" hidden="1" x14ac:dyDescent="0.25">
      <c r="A169" s="7" t="s">
        <v>49</v>
      </c>
    </row>
    <row r="170" spans="1:18" ht="15.75" thickTop="1" x14ac:dyDescent="0.25">
      <c r="A170" s="7" t="s">
        <v>77</v>
      </c>
      <c r="B170" s="20"/>
      <c r="C170" s="20"/>
      <c r="D170" s="93"/>
      <c r="E170" s="93"/>
      <c r="F170" s="93"/>
      <c r="G170" s="20"/>
      <c r="H170" s="20"/>
      <c r="I170" s="20"/>
      <c r="J170" s="20"/>
      <c r="K170" s="20"/>
    </row>
    <row r="171" spans="1:18" x14ac:dyDescent="0.25">
      <c r="B171" s="20"/>
      <c r="C171" s="20"/>
      <c r="D171" s="103" t="s">
        <v>135</v>
      </c>
      <c r="E171" s="97"/>
      <c r="F171" s="97"/>
      <c r="G171" s="94"/>
      <c r="H171" s="94"/>
      <c r="I171" s="94"/>
      <c r="J171" s="94"/>
      <c r="K171" s="95"/>
    </row>
    <row r="172" spans="1:18" x14ac:dyDescent="0.25">
      <c r="B172" s="20"/>
      <c r="C172" s="20"/>
      <c r="D172" s="99"/>
      <c r="E172" s="58"/>
      <c r="F172" s="58"/>
      <c r="G172" s="58"/>
      <c r="H172" s="58"/>
      <c r="I172" s="58"/>
      <c r="J172" s="58"/>
      <c r="K172" s="98"/>
    </row>
    <row r="173" spans="1:18" x14ac:dyDescent="0.25">
      <c r="B173" s="20"/>
      <c r="C173" s="20"/>
      <c r="D173" s="106" t="s">
        <v>51</v>
      </c>
      <c r="E173" s="107"/>
      <c r="F173" s="107"/>
      <c r="G173" s="104">
        <f>SUMIF(L162:L170, IF(L161="","",L161), K162:K170)</f>
        <v>0</v>
      </c>
      <c r="H173" s="104"/>
      <c r="I173" s="104"/>
      <c r="J173" s="104"/>
      <c r="K173" s="105"/>
    </row>
    <row r="174" spans="1:18" hidden="1" x14ac:dyDescent="0.25">
      <c r="B174" s="20"/>
      <c r="C174" s="20"/>
      <c r="D174" s="102" t="s">
        <v>52</v>
      </c>
      <c r="E174" s="103"/>
      <c r="F174" s="103"/>
      <c r="G174" s="100">
        <f>ROUND(SUMIF(L162:L170, IF(L161="","",L161), K162:K170) * 0.2, 2)</f>
        <v>0</v>
      </c>
      <c r="H174" s="100"/>
      <c r="I174" s="100"/>
      <c r="J174" s="100"/>
      <c r="K174" s="101"/>
    </row>
    <row r="175" spans="1:18" hidden="1" x14ac:dyDescent="0.25">
      <c r="B175" s="20"/>
      <c r="C175" s="20"/>
      <c r="D175" s="106" t="s">
        <v>53</v>
      </c>
      <c r="E175" s="107"/>
      <c r="F175" s="107"/>
      <c r="G175" s="104">
        <f>SUM(G173:G174)</f>
        <v>0</v>
      </c>
      <c r="H175" s="104"/>
      <c r="I175" s="104"/>
      <c r="J175" s="104"/>
      <c r="K175" s="105"/>
    </row>
    <row r="176" spans="1:18" ht="15.75" thickBot="1" x14ac:dyDescent="0.3">
      <c r="A176" s="7">
        <v>8</v>
      </c>
      <c r="B176" s="19" t="s">
        <v>136</v>
      </c>
      <c r="C176" s="19"/>
      <c r="D176" s="118" t="s">
        <v>137</v>
      </c>
      <c r="E176" s="115"/>
      <c r="F176" s="115"/>
      <c r="G176" s="20"/>
      <c r="H176" s="20"/>
      <c r="I176" s="20"/>
      <c r="J176" s="20"/>
      <c r="K176" s="29"/>
      <c r="L176" s="7"/>
    </row>
    <row r="177" spans="1:18" ht="16.5" thickTop="1" thickBot="1" x14ac:dyDescent="0.3">
      <c r="A177" s="7">
        <v>9</v>
      </c>
      <c r="B177" s="19" t="s">
        <v>138</v>
      </c>
      <c r="C177" s="19"/>
      <c r="D177" s="114" t="s">
        <v>139</v>
      </c>
      <c r="E177" s="93"/>
      <c r="F177" s="93"/>
      <c r="G177" s="21" t="s">
        <v>10</v>
      </c>
      <c r="H177" s="22">
        <v>1</v>
      </c>
      <c r="I177" s="23"/>
      <c r="J177" s="24"/>
      <c r="K177" s="25">
        <f>IF(AND(H177= "",I177= ""), 0, ROUND(ROUND(J177, 2) * ROUND(IF(I177="",H177,I177),  0), 2))</f>
        <v>0</v>
      </c>
      <c r="L177" s="7"/>
      <c r="N177" s="26">
        <v>0.2</v>
      </c>
      <c r="R177" s="7">
        <v>686</v>
      </c>
    </row>
    <row r="178" spans="1:18" hidden="1" x14ac:dyDescent="0.25">
      <c r="A178" s="7" t="s">
        <v>49</v>
      </c>
    </row>
    <row r="179" spans="1:18" ht="20.45" customHeight="1" thickTop="1" thickBot="1" x14ac:dyDescent="0.3">
      <c r="A179" s="7">
        <v>9</v>
      </c>
      <c r="B179" s="19" t="s">
        <v>140</v>
      </c>
      <c r="C179" s="19"/>
      <c r="D179" s="114" t="s">
        <v>128</v>
      </c>
      <c r="E179" s="93"/>
      <c r="F179" s="93"/>
      <c r="G179" s="21" t="s">
        <v>10</v>
      </c>
      <c r="H179" s="22">
        <v>1</v>
      </c>
      <c r="I179" s="23"/>
      <c r="J179" s="24"/>
      <c r="K179" s="25">
        <f>IF(AND(H179= "",I179= ""), 0, ROUND(ROUND(J179, 2) * ROUND(IF(I179="",H179,I179),  0), 2))</f>
        <v>0</v>
      </c>
      <c r="L179" s="7"/>
      <c r="N179" s="26">
        <v>0.2</v>
      </c>
      <c r="R179" s="7">
        <v>686</v>
      </c>
    </row>
    <row r="180" spans="1:18" hidden="1" x14ac:dyDescent="0.25">
      <c r="A180" s="7" t="s">
        <v>49</v>
      </c>
    </row>
    <row r="181" spans="1:18" ht="40.9" customHeight="1" thickTop="1" thickBot="1" x14ac:dyDescent="0.3">
      <c r="A181" s="7">
        <v>9</v>
      </c>
      <c r="B181" s="19" t="s">
        <v>141</v>
      </c>
      <c r="C181" s="19"/>
      <c r="D181" s="114" t="s">
        <v>142</v>
      </c>
      <c r="E181" s="93"/>
      <c r="F181" s="93"/>
      <c r="G181" s="21" t="s">
        <v>10</v>
      </c>
      <c r="H181" s="22">
        <v>1</v>
      </c>
      <c r="I181" s="23"/>
      <c r="J181" s="24"/>
      <c r="K181" s="25">
        <f>IF(AND(H181= "",I181= ""), 0, ROUND(ROUND(J181, 2) * ROUND(IF(I181="",H181,I181),  0), 2))</f>
        <v>0</v>
      </c>
      <c r="L181" s="7"/>
      <c r="N181" s="26">
        <v>0.2</v>
      </c>
      <c r="R181" s="7">
        <v>686</v>
      </c>
    </row>
    <row r="182" spans="1:18" hidden="1" x14ac:dyDescent="0.25">
      <c r="A182" s="7" t="s">
        <v>49</v>
      </c>
    </row>
    <row r="183" spans="1:18" ht="20.45" customHeight="1" thickTop="1" thickBot="1" x14ac:dyDescent="0.3">
      <c r="A183" s="7">
        <v>9</v>
      </c>
      <c r="B183" s="19" t="s">
        <v>143</v>
      </c>
      <c r="C183" s="19"/>
      <c r="D183" s="114" t="s">
        <v>144</v>
      </c>
      <c r="E183" s="93"/>
      <c r="F183" s="93"/>
      <c r="G183" s="21" t="s">
        <v>123</v>
      </c>
      <c r="H183" s="27">
        <v>25</v>
      </c>
      <c r="I183" s="28"/>
      <c r="J183" s="24"/>
      <c r="K183" s="25">
        <f>IF(AND(H183= "",I183= ""), 0, ROUND(ROUND(J183, 2) * ROUND(IF(I183="",H183,I183),  2), 2))</f>
        <v>0</v>
      </c>
      <c r="L183" s="7"/>
      <c r="N183" s="26">
        <v>0.2</v>
      </c>
      <c r="R183" s="7">
        <v>686</v>
      </c>
    </row>
    <row r="184" spans="1:18" hidden="1" x14ac:dyDescent="0.25">
      <c r="A184" s="7" t="s">
        <v>49</v>
      </c>
    </row>
    <row r="185" spans="1:18" ht="20.45" customHeight="1" thickTop="1" thickBot="1" x14ac:dyDescent="0.3">
      <c r="A185" s="7">
        <v>9</v>
      </c>
      <c r="B185" s="19" t="s">
        <v>145</v>
      </c>
      <c r="C185" s="19"/>
      <c r="D185" s="114" t="s">
        <v>146</v>
      </c>
      <c r="E185" s="93"/>
      <c r="F185" s="93"/>
      <c r="G185" s="21" t="s">
        <v>48</v>
      </c>
      <c r="H185" s="22">
        <v>1</v>
      </c>
      <c r="I185" s="23"/>
      <c r="J185" s="24"/>
      <c r="K185" s="25">
        <f>IF(AND(H185= "",I185= ""), 0, ROUND(ROUND(J185, 2) * ROUND(IF(I185="",H185,I185),  0), 2))</f>
        <v>0</v>
      </c>
      <c r="L185" s="7"/>
      <c r="N185" s="26">
        <v>0.2</v>
      </c>
      <c r="R185" s="7">
        <v>686</v>
      </c>
    </row>
    <row r="186" spans="1:18" hidden="1" x14ac:dyDescent="0.25">
      <c r="A186" s="7" t="s">
        <v>49</v>
      </c>
    </row>
    <row r="187" spans="1:18" ht="15.75" thickTop="1" x14ac:dyDescent="0.25">
      <c r="A187" s="7" t="s">
        <v>77</v>
      </c>
      <c r="B187" s="20"/>
      <c r="C187" s="20"/>
      <c r="D187" s="93"/>
      <c r="E187" s="93"/>
      <c r="F187" s="93"/>
      <c r="G187" s="20"/>
      <c r="H187" s="20"/>
      <c r="I187" s="20"/>
      <c r="J187" s="20"/>
      <c r="K187" s="20"/>
    </row>
    <row r="188" spans="1:18" x14ac:dyDescent="0.25">
      <c r="B188" s="20"/>
      <c r="C188" s="20"/>
      <c r="D188" s="103" t="s">
        <v>147</v>
      </c>
      <c r="E188" s="97"/>
      <c r="F188" s="97"/>
      <c r="G188" s="94"/>
      <c r="H188" s="94"/>
      <c r="I188" s="94"/>
      <c r="J188" s="94"/>
      <c r="K188" s="95"/>
    </row>
    <row r="189" spans="1:18" x14ac:dyDescent="0.25">
      <c r="B189" s="20"/>
      <c r="C189" s="20"/>
      <c r="D189" s="99"/>
      <c r="E189" s="58"/>
      <c r="F189" s="58"/>
      <c r="G189" s="58"/>
      <c r="H189" s="58"/>
      <c r="I189" s="58"/>
      <c r="J189" s="58"/>
      <c r="K189" s="98"/>
    </row>
    <row r="190" spans="1:18" x14ac:dyDescent="0.25">
      <c r="B190" s="20"/>
      <c r="C190" s="20"/>
      <c r="D190" s="106" t="s">
        <v>51</v>
      </c>
      <c r="E190" s="107"/>
      <c r="F190" s="107"/>
      <c r="G190" s="104">
        <f>SUMIF(L177:L187, IF(L176="","",L176), K177:K187)</f>
        <v>0</v>
      </c>
      <c r="H190" s="104"/>
      <c r="I190" s="104"/>
      <c r="J190" s="104"/>
      <c r="K190" s="105"/>
    </row>
    <row r="191" spans="1:18" hidden="1" x14ac:dyDescent="0.25">
      <c r="B191" s="20"/>
      <c r="C191" s="20"/>
      <c r="D191" s="102" t="s">
        <v>52</v>
      </c>
      <c r="E191" s="103"/>
      <c r="F191" s="103"/>
      <c r="G191" s="100">
        <f>ROUND(SUMIF(L177:L187, IF(L176="","",L176), K177:K187) * 0.2, 2)</f>
        <v>0</v>
      </c>
      <c r="H191" s="100"/>
      <c r="I191" s="100"/>
      <c r="J191" s="100"/>
      <c r="K191" s="101"/>
    </row>
    <row r="192" spans="1:18" hidden="1" x14ac:dyDescent="0.25">
      <c r="B192" s="20"/>
      <c r="C192" s="20"/>
      <c r="D192" s="106" t="s">
        <v>53</v>
      </c>
      <c r="E192" s="107"/>
      <c r="F192" s="107"/>
      <c r="G192" s="104">
        <f>SUM(G190:G191)</f>
        <v>0</v>
      </c>
      <c r="H192" s="104"/>
      <c r="I192" s="104"/>
      <c r="J192" s="104"/>
      <c r="K192" s="105"/>
    </row>
    <row r="193" spans="1:18" x14ac:dyDescent="0.25">
      <c r="A193" s="7" t="s">
        <v>50</v>
      </c>
      <c r="B193" s="20"/>
      <c r="C193" s="20"/>
      <c r="D193" s="93"/>
      <c r="E193" s="93"/>
      <c r="F193" s="93"/>
      <c r="G193" s="20"/>
      <c r="H193" s="20"/>
      <c r="I193" s="20"/>
      <c r="J193" s="20"/>
      <c r="K193" s="20"/>
    </row>
    <row r="194" spans="1:18" ht="26.45" customHeight="1" x14ac:dyDescent="0.25">
      <c r="B194" s="20"/>
      <c r="C194" s="20"/>
      <c r="D194" s="96" t="s">
        <v>112</v>
      </c>
      <c r="E194" s="97"/>
      <c r="F194" s="97"/>
      <c r="G194" s="94"/>
      <c r="H194" s="94"/>
      <c r="I194" s="94"/>
      <c r="J194" s="94"/>
      <c r="K194" s="95"/>
    </row>
    <row r="195" spans="1:18" x14ac:dyDescent="0.25">
      <c r="B195" s="20"/>
      <c r="C195" s="20"/>
      <c r="D195" s="99"/>
      <c r="E195" s="58"/>
      <c r="F195" s="58"/>
      <c r="G195" s="58"/>
      <c r="H195" s="58"/>
      <c r="I195" s="58"/>
      <c r="J195" s="58"/>
      <c r="K195" s="98"/>
    </row>
    <row r="196" spans="1:18" x14ac:dyDescent="0.25">
      <c r="B196" s="20"/>
      <c r="C196" s="20"/>
      <c r="D196" s="106" t="s">
        <v>51</v>
      </c>
      <c r="E196" s="107"/>
      <c r="F196" s="107"/>
      <c r="G196" s="104">
        <f>SUMIF(L145:L193, IF(L144="","",L144), K145:K193)</f>
        <v>0</v>
      </c>
      <c r="H196" s="104"/>
      <c r="I196" s="104"/>
      <c r="J196" s="104"/>
      <c r="K196" s="105"/>
    </row>
    <row r="197" spans="1:18" hidden="1" x14ac:dyDescent="0.25">
      <c r="B197" s="20"/>
      <c r="C197" s="20"/>
      <c r="D197" s="102" t="s">
        <v>52</v>
      </c>
      <c r="E197" s="103"/>
      <c r="F197" s="103"/>
      <c r="G197" s="100">
        <f>ROUND(SUMIF(L145:L193, IF(L144="","",L144), K145:K193) * 0.2, 2)</f>
        <v>0</v>
      </c>
      <c r="H197" s="100"/>
      <c r="I197" s="100"/>
      <c r="J197" s="100"/>
      <c r="K197" s="101"/>
    </row>
    <row r="198" spans="1:18" hidden="1" x14ac:dyDescent="0.25">
      <c r="B198" s="20"/>
      <c r="C198" s="20"/>
      <c r="D198" s="106" t="s">
        <v>53</v>
      </c>
      <c r="E198" s="107"/>
      <c r="F198" s="107"/>
      <c r="G198" s="104">
        <f>SUM(G196:G197)</f>
        <v>0</v>
      </c>
      <c r="H198" s="104"/>
      <c r="I198" s="104"/>
      <c r="J198" s="104"/>
      <c r="K198" s="105"/>
    </row>
    <row r="199" spans="1:18" ht="15.75" thickBot="1" x14ac:dyDescent="0.3">
      <c r="A199" s="7">
        <v>5</v>
      </c>
      <c r="B199" s="14" t="s">
        <v>148</v>
      </c>
      <c r="C199" s="14"/>
      <c r="D199" s="117" t="s">
        <v>149</v>
      </c>
      <c r="E199" s="117"/>
      <c r="F199" s="117"/>
      <c r="G199" s="17"/>
      <c r="H199" s="17"/>
      <c r="I199" s="17"/>
      <c r="J199" s="17"/>
      <c r="K199" s="17"/>
      <c r="L199" s="7"/>
    </row>
    <row r="200" spans="1:18" hidden="1" x14ac:dyDescent="0.25">
      <c r="A200" s="7" t="s">
        <v>43</v>
      </c>
    </row>
    <row r="201" spans="1:18" hidden="1" x14ac:dyDescent="0.25">
      <c r="A201" s="7" t="s">
        <v>43</v>
      </c>
    </row>
    <row r="202" spans="1:18" ht="20.45" customHeight="1" thickTop="1" thickBot="1" x14ac:dyDescent="0.3">
      <c r="A202" s="7">
        <v>9</v>
      </c>
      <c r="B202" s="19" t="s">
        <v>150</v>
      </c>
      <c r="C202" s="19"/>
      <c r="D202" s="114" t="s">
        <v>151</v>
      </c>
      <c r="E202" s="93"/>
      <c r="F202" s="93"/>
      <c r="G202" s="21" t="s">
        <v>10</v>
      </c>
      <c r="H202" s="22">
        <v>2</v>
      </c>
      <c r="I202" s="23"/>
      <c r="J202" s="24"/>
      <c r="K202" s="25">
        <f>IF(AND(H202= "",I202= ""), 0, ROUND(ROUND(J202, 2) * ROUND(IF(I202="",H202,I202),  0), 2))</f>
        <v>0</v>
      </c>
      <c r="L202" s="7"/>
      <c r="N202" s="26">
        <v>0.2</v>
      </c>
      <c r="R202" s="7">
        <v>686</v>
      </c>
    </row>
    <row r="203" spans="1:18" hidden="1" x14ac:dyDescent="0.25">
      <c r="A203" s="7" t="s">
        <v>49</v>
      </c>
    </row>
    <row r="204" spans="1:18" ht="16.5" thickTop="1" thickBot="1" x14ac:dyDescent="0.3">
      <c r="A204" s="7">
        <v>9</v>
      </c>
      <c r="B204" s="19" t="s">
        <v>152</v>
      </c>
      <c r="C204" s="19"/>
      <c r="D204" s="114" t="s">
        <v>153</v>
      </c>
      <c r="E204" s="93"/>
      <c r="F204" s="93"/>
      <c r="G204" s="21" t="s">
        <v>123</v>
      </c>
      <c r="H204" s="27">
        <v>20</v>
      </c>
      <c r="I204" s="28"/>
      <c r="J204" s="24"/>
      <c r="K204" s="25">
        <f>IF(AND(H204= "",I204= ""), 0, ROUND(ROUND(J204, 2) * ROUND(IF(I204="",H204,I204),  2), 2))</f>
        <v>0</v>
      </c>
      <c r="L204" s="7"/>
      <c r="N204" s="26">
        <v>0.2</v>
      </c>
      <c r="R204" s="7">
        <v>686</v>
      </c>
    </row>
    <row r="205" spans="1:18" hidden="1" x14ac:dyDescent="0.25">
      <c r="A205" s="7" t="s">
        <v>49</v>
      </c>
    </row>
    <row r="206" spans="1:18" ht="20.45" customHeight="1" thickTop="1" thickBot="1" x14ac:dyDescent="0.3">
      <c r="A206" s="7">
        <v>9</v>
      </c>
      <c r="B206" s="19" t="s">
        <v>154</v>
      </c>
      <c r="C206" s="19"/>
      <c r="D206" s="114" t="s">
        <v>155</v>
      </c>
      <c r="E206" s="93"/>
      <c r="F206" s="93"/>
      <c r="G206" s="21" t="s">
        <v>84</v>
      </c>
      <c r="H206" s="30">
        <v>0</v>
      </c>
      <c r="I206" s="31"/>
      <c r="J206" s="24"/>
      <c r="K206" s="25">
        <f>IF(AND(H206= "",I206= ""), 0, ROUND(ROUND(J206, 2) * ROUND(IF(I206="",H206,I206),  3), 2))</f>
        <v>0</v>
      </c>
      <c r="L206" s="7"/>
      <c r="N206" s="26">
        <v>0.2</v>
      </c>
      <c r="R206" s="7">
        <v>686</v>
      </c>
    </row>
    <row r="207" spans="1:18" hidden="1" x14ac:dyDescent="0.25">
      <c r="A207" s="7" t="s">
        <v>49</v>
      </c>
    </row>
    <row r="208" spans="1:18" ht="16.5" thickTop="1" thickBot="1" x14ac:dyDescent="0.3">
      <c r="A208" s="7">
        <v>9</v>
      </c>
      <c r="B208" s="19" t="s">
        <v>156</v>
      </c>
      <c r="C208" s="19"/>
      <c r="D208" s="114" t="s">
        <v>157</v>
      </c>
      <c r="E208" s="93"/>
      <c r="F208" s="93"/>
      <c r="G208" s="21" t="s">
        <v>48</v>
      </c>
      <c r="H208" s="22">
        <v>1</v>
      </c>
      <c r="I208" s="23"/>
      <c r="J208" s="24"/>
      <c r="K208" s="25">
        <f>IF(AND(H208= "",I208= ""), 0, ROUND(ROUND(J208, 2) * ROUND(IF(I208="",H208,I208),  0), 2))</f>
        <v>0</v>
      </c>
      <c r="L208" s="7"/>
      <c r="N208" s="26">
        <v>0.2</v>
      </c>
      <c r="R208" s="7">
        <v>686</v>
      </c>
    </row>
    <row r="209" spans="1:18" hidden="1" x14ac:dyDescent="0.25">
      <c r="A209" s="7" t="s">
        <v>49</v>
      </c>
    </row>
    <row r="210" spans="1:18" ht="16.5" thickTop="1" thickBot="1" x14ac:dyDescent="0.3">
      <c r="A210" s="7">
        <v>9</v>
      </c>
      <c r="B210" s="19" t="s">
        <v>158</v>
      </c>
      <c r="C210" s="19"/>
      <c r="D210" s="114" t="s">
        <v>159</v>
      </c>
      <c r="E210" s="93"/>
      <c r="F210" s="93"/>
      <c r="G210" s="21" t="s">
        <v>48</v>
      </c>
      <c r="H210" s="22">
        <v>1</v>
      </c>
      <c r="I210" s="23"/>
      <c r="J210" s="24"/>
      <c r="K210" s="25">
        <f>IF(AND(H210= "",I210= ""), 0, ROUND(ROUND(J210, 2) * ROUND(IF(I210="",H210,I210),  0), 2))</f>
        <v>0</v>
      </c>
      <c r="L210" s="7"/>
      <c r="N210" s="26">
        <v>0.2</v>
      </c>
      <c r="R210" s="7">
        <v>686</v>
      </c>
    </row>
    <row r="211" spans="1:18" hidden="1" x14ac:dyDescent="0.25">
      <c r="A211" s="7" t="s">
        <v>49</v>
      </c>
    </row>
    <row r="212" spans="1:18" ht="15.75" thickTop="1" x14ac:dyDescent="0.25">
      <c r="A212" s="7" t="s">
        <v>50</v>
      </c>
      <c r="B212" s="20"/>
      <c r="C212" s="20"/>
      <c r="D212" s="93"/>
      <c r="E212" s="93"/>
      <c r="F212" s="93"/>
      <c r="G212" s="20"/>
      <c r="H212" s="20"/>
      <c r="I212" s="20"/>
      <c r="J212" s="20"/>
      <c r="K212" s="20"/>
    </row>
    <row r="213" spans="1:18" x14ac:dyDescent="0.25">
      <c r="B213" s="20"/>
      <c r="C213" s="20"/>
      <c r="D213" s="96" t="s">
        <v>149</v>
      </c>
      <c r="E213" s="97"/>
      <c r="F213" s="97"/>
      <c r="G213" s="94"/>
      <c r="H213" s="94"/>
      <c r="I213" s="94"/>
      <c r="J213" s="94"/>
      <c r="K213" s="95"/>
    </row>
    <row r="214" spans="1:18" x14ac:dyDescent="0.25">
      <c r="B214" s="20"/>
      <c r="C214" s="20"/>
      <c r="D214" s="99"/>
      <c r="E214" s="58"/>
      <c r="F214" s="58"/>
      <c r="G214" s="58"/>
      <c r="H214" s="58"/>
      <c r="I214" s="58"/>
      <c r="J214" s="58"/>
      <c r="K214" s="98"/>
    </row>
    <row r="215" spans="1:18" x14ac:dyDescent="0.25">
      <c r="B215" s="20"/>
      <c r="C215" s="20"/>
      <c r="D215" s="106" t="s">
        <v>51</v>
      </c>
      <c r="E215" s="107"/>
      <c r="F215" s="107"/>
      <c r="G215" s="104">
        <f>SUMIF(L200:L212, IF(L199="","",L199), K200:K212)</f>
        <v>0</v>
      </c>
      <c r="H215" s="104"/>
      <c r="I215" s="104"/>
      <c r="J215" s="104"/>
      <c r="K215" s="105"/>
    </row>
    <row r="216" spans="1:18" hidden="1" x14ac:dyDescent="0.25">
      <c r="B216" s="20"/>
      <c r="C216" s="20"/>
      <c r="D216" s="102" t="s">
        <v>52</v>
      </c>
      <c r="E216" s="103"/>
      <c r="F216" s="103"/>
      <c r="G216" s="100">
        <f>ROUND(SUMIF(L200:L212, IF(L199="","",L199), K200:K212) * 0.2, 2)</f>
        <v>0</v>
      </c>
      <c r="H216" s="100"/>
      <c r="I216" s="100"/>
      <c r="J216" s="100"/>
      <c r="K216" s="101"/>
    </row>
    <row r="217" spans="1:18" hidden="1" x14ac:dyDescent="0.25">
      <c r="B217" s="20"/>
      <c r="C217" s="20"/>
      <c r="D217" s="106" t="s">
        <v>53</v>
      </c>
      <c r="E217" s="107"/>
      <c r="F217" s="107"/>
      <c r="G217" s="104">
        <f>SUM(G215:G216)</f>
        <v>0</v>
      </c>
      <c r="H217" s="104"/>
      <c r="I217" s="104"/>
      <c r="J217" s="104"/>
      <c r="K217" s="105"/>
    </row>
    <row r="218" spans="1:18" ht="15.75" thickBot="1" x14ac:dyDescent="0.3">
      <c r="A218" s="7">
        <v>5</v>
      </c>
      <c r="B218" s="14" t="s">
        <v>160</v>
      </c>
      <c r="C218" s="14"/>
      <c r="D218" s="117" t="s">
        <v>161</v>
      </c>
      <c r="E218" s="117"/>
      <c r="F218" s="117"/>
      <c r="G218" s="17"/>
      <c r="H218" s="17"/>
      <c r="I218" s="17"/>
      <c r="J218" s="17"/>
      <c r="K218" s="17"/>
      <c r="L218" s="7"/>
    </row>
    <row r="219" spans="1:18" hidden="1" x14ac:dyDescent="0.25">
      <c r="A219" s="7" t="s">
        <v>43</v>
      </c>
    </row>
    <row r="220" spans="1:18" ht="20.45" customHeight="1" thickTop="1" thickBot="1" x14ac:dyDescent="0.3">
      <c r="A220" s="7">
        <v>9</v>
      </c>
      <c r="B220" s="19" t="s">
        <v>162</v>
      </c>
      <c r="C220" s="19"/>
      <c r="D220" s="114" t="s">
        <v>163</v>
      </c>
      <c r="E220" s="93"/>
      <c r="F220" s="93"/>
      <c r="G220" s="21" t="s">
        <v>48</v>
      </c>
      <c r="H220" s="22">
        <v>1</v>
      </c>
      <c r="I220" s="23"/>
      <c r="J220" s="24"/>
      <c r="K220" s="25">
        <f>IF(AND(H220= "",I220= ""), 0, ROUND(ROUND(J220, 2) * ROUND(IF(I220="",H220,I220),  0), 2))</f>
        <v>0</v>
      </c>
      <c r="L220" s="7"/>
      <c r="N220" s="26">
        <v>0.2</v>
      </c>
      <c r="R220" s="7">
        <v>686</v>
      </c>
    </row>
    <row r="221" spans="1:18" hidden="1" x14ac:dyDescent="0.25">
      <c r="A221" s="7" t="s">
        <v>49</v>
      </c>
    </row>
    <row r="222" spans="1:18" ht="15.75" thickTop="1" x14ac:dyDescent="0.25">
      <c r="A222" s="7" t="s">
        <v>50</v>
      </c>
      <c r="B222" s="20"/>
      <c r="C222" s="20"/>
      <c r="D222" s="93"/>
      <c r="E222" s="93"/>
      <c r="F222" s="93"/>
      <c r="G222" s="20"/>
      <c r="H222" s="20"/>
      <c r="I222" s="20"/>
      <c r="J222" s="20"/>
      <c r="K222" s="20"/>
    </row>
    <row r="223" spans="1:18" x14ac:dyDescent="0.25">
      <c r="B223" s="20"/>
      <c r="C223" s="20"/>
      <c r="D223" s="96" t="s">
        <v>161</v>
      </c>
      <c r="E223" s="97"/>
      <c r="F223" s="97"/>
      <c r="G223" s="94"/>
      <c r="H223" s="94"/>
      <c r="I223" s="94"/>
      <c r="J223" s="94"/>
      <c r="K223" s="95"/>
    </row>
    <row r="224" spans="1:18" x14ac:dyDescent="0.25">
      <c r="B224" s="20"/>
      <c r="C224" s="20"/>
      <c r="D224" s="99"/>
      <c r="E224" s="58"/>
      <c r="F224" s="58"/>
      <c r="G224" s="58"/>
      <c r="H224" s="58"/>
      <c r="I224" s="58"/>
      <c r="J224" s="58"/>
      <c r="K224" s="98"/>
    </row>
    <row r="225" spans="1:18" x14ac:dyDescent="0.25">
      <c r="B225" s="20"/>
      <c r="C225" s="20"/>
      <c r="D225" s="106" t="s">
        <v>51</v>
      </c>
      <c r="E225" s="107"/>
      <c r="F225" s="107"/>
      <c r="G225" s="104">
        <f>SUMIF(L219:L222, IF(L218="","",L218), K219:K222)</f>
        <v>0</v>
      </c>
      <c r="H225" s="104"/>
      <c r="I225" s="104"/>
      <c r="J225" s="104"/>
      <c r="K225" s="105"/>
    </row>
    <row r="226" spans="1:18" hidden="1" x14ac:dyDescent="0.25">
      <c r="B226" s="20"/>
      <c r="C226" s="20"/>
      <c r="D226" s="102" t="s">
        <v>52</v>
      </c>
      <c r="E226" s="103"/>
      <c r="F226" s="103"/>
      <c r="G226" s="100">
        <f>ROUND(SUMIF(L219:L222, IF(L218="","",L218), K219:K222) * 0.2, 2)</f>
        <v>0</v>
      </c>
      <c r="H226" s="100"/>
      <c r="I226" s="100"/>
      <c r="J226" s="100"/>
      <c r="K226" s="101"/>
    </row>
    <row r="227" spans="1:18" hidden="1" x14ac:dyDescent="0.25">
      <c r="B227" s="20"/>
      <c r="C227" s="20"/>
      <c r="D227" s="106" t="s">
        <v>53</v>
      </c>
      <c r="E227" s="107"/>
      <c r="F227" s="107"/>
      <c r="G227" s="104">
        <f>SUM(G225:G226)</f>
        <v>0</v>
      </c>
      <c r="H227" s="104"/>
      <c r="I227" s="104"/>
      <c r="J227" s="104"/>
      <c r="K227" s="105"/>
    </row>
    <row r="228" spans="1:18" x14ac:dyDescent="0.25">
      <c r="A228" s="7">
        <v>5</v>
      </c>
      <c r="B228" s="14" t="s">
        <v>164</v>
      </c>
      <c r="C228" s="14"/>
      <c r="D228" s="117" t="s">
        <v>165</v>
      </c>
      <c r="E228" s="117"/>
      <c r="F228" s="117"/>
      <c r="G228" s="17"/>
      <c r="H228" s="17"/>
      <c r="I228" s="17"/>
      <c r="J228" s="17"/>
      <c r="K228" s="17"/>
      <c r="L228" s="7"/>
    </row>
    <row r="229" spans="1:18" hidden="1" x14ac:dyDescent="0.25">
      <c r="A229" s="7" t="s">
        <v>43</v>
      </c>
    </row>
    <row r="230" spans="1:18" ht="26.45" customHeight="1" thickBot="1" x14ac:dyDescent="0.3">
      <c r="A230" s="7">
        <v>6</v>
      </c>
      <c r="B230" s="14" t="s">
        <v>166</v>
      </c>
      <c r="C230" s="14"/>
      <c r="D230" s="116" t="s">
        <v>167</v>
      </c>
      <c r="E230" s="116"/>
      <c r="F230" s="116"/>
      <c r="G230" s="33"/>
      <c r="H230" s="33"/>
      <c r="I230" s="33"/>
      <c r="J230" s="33"/>
      <c r="K230" s="33"/>
      <c r="L230" s="7"/>
    </row>
    <row r="231" spans="1:18" hidden="1" x14ac:dyDescent="0.25">
      <c r="A231" s="7" t="s">
        <v>168</v>
      </c>
    </row>
    <row r="232" spans="1:18" ht="20.45" customHeight="1" thickTop="1" thickBot="1" x14ac:dyDescent="0.3">
      <c r="A232" s="7">
        <v>9</v>
      </c>
      <c r="B232" s="19" t="s">
        <v>169</v>
      </c>
      <c r="C232" s="19"/>
      <c r="D232" s="114" t="s">
        <v>170</v>
      </c>
      <c r="E232" s="93"/>
      <c r="F232" s="93"/>
      <c r="G232" s="21" t="s">
        <v>48</v>
      </c>
      <c r="H232" s="22">
        <v>6</v>
      </c>
      <c r="I232" s="23"/>
      <c r="J232" s="24"/>
      <c r="K232" s="25">
        <f>IF(AND(H232= "",I232= ""), 0, ROUND(ROUND(J232, 2) * ROUND(IF(I232="",H232,I232),  0), 2))</f>
        <v>0</v>
      </c>
      <c r="L232" s="7"/>
      <c r="N232" s="26">
        <v>0.2</v>
      </c>
      <c r="R232" s="7">
        <v>686</v>
      </c>
    </row>
    <row r="233" spans="1:18" hidden="1" x14ac:dyDescent="0.25">
      <c r="A233" s="7" t="s">
        <v>49</v>
      </c>
    </row>
    <row r="234" spans="1:18" ht="15.75" thickTop="1" x14ac:dyDescent="0.25">
      <c r="A234" s="7" t="s">
        <v>171</v>
      </c>
      <c r="B234" s="20"/>
      <c r="C234" s="20"/>
      <c r="D234" s="93"/>
      <c r="E234" s="93"/>
      <c r="F234" s="93"/>
      <c r="G234" s="20"/>
      <c r="H234" s="20"/>
      <c r="I234" s="20"/>
      <c r="J234" s="20"/>
      <c r="K234" s="20"/>
    </row>
    <row r="235" spans="1:18" ht="26.45" customHeight="1" x14ac:dyDescent="0.25">
      <c r="B235" s="20"/>
      <c r="C235" s="20"/>
      <c r="D235" s="96" t="s">
        <v>167</v>
      </c>
      <c r="E235" s="97"/>
      <c r="F235" s="97"/>
      <c r="G235" s="94"/>
      <c r="H235" s="94"/>
      <c r="I235" s="94"/>
      <c r="J235" s="94"/>
      <c r="K235" s="95"/>
    </row>
    <row r="236" spans="1:18" x14ac:dyDescent="0.25">
      <c r="B236" s="20"/>
      <c r="C236" s="20"/>
      <c r="D236" s="99"/>
      <c r="E236" s="58"/>
      <c r="F236" s="58"/>
      <c r="G236" s="58"/>
      <c r="H236" s="58"/>
      <c r="I236" s="58"/>
      <c r="J236" s="58"/>
      <c r="K236" s="98"/>
    </row>
    <row r="237" spans="1:18" x14ac:dyDescent="0.25">
      <c r="B237" s="20"/>
      <c r="C237" s="20"/>
      <c r="D237" s="106" t="s">
        <v>51</v>
      </c>
      <c r="E237" s="107"/>
      <c r="F237" s="107"/>
      <c r="G237" s="104">
        <f>SUMIF(L231:L234, IF(L230="","",L230), K231:K234)</f>
        <v>0</v>
      </c>
      <c r="H237" s="104"/>
      <c r="I237" s="104"/>
      <c r="J237" s="104"/>
      <c r="K237" s="105"/>
    </row>
    <row r="238" spans="1:18" hidden="1" x14ac:dyDescent="0.25">
      <c r="B238" s="20"/>
      <c r="C238" s="20"/>
      <c r="D238" s="102" t="s">
        <v>52</v>
      </c>
      <c r="E238" s="103"/>
      <c r="F238" s="103"/>
      <c r="G238" s="100">
        <f>ROUND(SUMIF(L231:L234, IF(L230="","",L230), K231:K234) * 0.2, 2)</f>
        <v>0</v>
      </c>
      <c r="H238" s="100"/>
      <c r="I238" s="100"/>
      <c r="J238" s="100"/>
      <c r="K238" s="101"/>
    </row>
    <row r="239" spans="1:18" hidden="1" x14ac:dyDescent="0.25">
      <c r="B239" s="20"/>
      <c r="C239" s="20"/>
      <c r="D239" s="106" t="s">
        <v>53</v>
      </c>
      <c r="E239" s="107"/>
      <c r="F239" s="107"/>
      <c r="G239" s="104">
        <f>SUM(G237:G238)</f>
        <v>0</v>
      </c>
      <c r="H239" s="104"/>
      <c r="I239" s="104"/>
      <c r="J239" s="104"/>
      <c r="K239" s="105"/>
    </row>
    <row r="240" spans="1:18" ht="15.75" thickBot="1" x14ac:dyDescent="0.3">
      <c r="A240" s="7">
        <v>6</v>
      </c>
      <c r="B240" s="14" t="s">
        <v>172</v>
      </c>
      <c r="C240" s="14"/>
      <c r="D240" s="116" t="s">
        <v>173</v>
      </c>
      <c r="E240" s="116"/>
      <c r="F240" s="116"/>
      <c r="G240" s="33"/>
      <c r="H240" s="33"/>
      <c r="I240" s="33"/>
      <c r="J240" s="33"/>
      <c r="K240" s="33"/>
      <c r="L240" s="7"/>
    </row>
    <row r="241" spans="1:18" hidden="1" x14ac:dyDescent="0.25">
      <c r="A241" s="7" t="s">
        <v>168</v>
      </c>
    </row>
    <row r="242" spans="1:18" ht="20.45" customHeight="1" thickTop="1" thickBot="1" x14ac:dyDescent="0.3">
      <c r="A242" s="7">
        <v>9</v>
      </c>
      <c r="B242" s="19" t="s">
        <v>174</v>
      </c>
      <c r="C242" s="19"/>
      <c r="D242" s="114" t="s">
        <v>175</v>
      </c>
      <c r="E242" s="93"/>
      <c r="F242" s="93"/>
      <c r="G242" s="21" t="s">
        <v>48</v>
      </c>
      <c r="H242" s="22">
        <v>1</v>
      </c>
      <c r="I242" s="23"/>
      <c r="J242" s="24"/>
      <c r="K242" s="25">
        <f>IF(AND(H242= "",I242= ""), 0, ROUND(ROUND(J242, 2) * ROUND(IF(I242="",H242,I242),  0), 2))</f>
        <v>0</v>
      </c>
      <c r="L242" s="7"/>
      <c r="N242" s="26">
        <v>0.2</v>
      </c>
      <c r="R242" s="7">
        <v>686</v>
      </c>
    </row>
    <row r="243" spans="1:18" hidden="1" x14ac:dyDescent="0.25">
      <c r="A243" s="7" t="s">
        <v>49</v>
      </c>
    </row>
    <row r="244" spans="1:18" ht="15.75" thickTop="1" x14ac:dyDescent="0.25">
      <c r="A244" s="7" t="s">
        <v>171</v>
      </c>
      <c r="B244" s="20"/>
      <c r="C244" s="20"/>
      <c r="D244" s="93"/>
      <c r="E244" s="93"/>
      <c r="F244" s="93"/>
      <c r="G244" s="20"/>
      <c r="H244" s="20"/>
      <c r="I244" s="20"/>
      <c r="J244" s="20"/>
      <c r="K244" s="20"/>
    </row>
    <row r="245" spans="1:18" x14ac:dyDescent="0.25">
      <c r="B245" s="20"/>
      <c r="C245" s="20"/>
      <c r="D245" s="96" t="s">
        <v>173</v>
      </c>
      <c r="E245" s="97"/>
      <c r="F245" s="97"/>
      <c r="G245" s="94"/>
      <c r="H245" s="94"/>
      <c r="I245" s="94"/>
      <c r="J245" s="94"/>
      <c r="K245" s="95"/>
    </row>
    <row r="246" spans="1:18" x14ac:dyDescent="0.25">
      <c r="B246" s="20"/>
      <c r="C246" s="20"/>
      <c r="D246" s="99"/>
      <c r="E246" s="58"/>
      <c r="F246" s="58"/>
      <c r="G246" s="58"/>
      <c r="H246" s="58"/>
      <c r="I246" s="58"/>
      <c r="J246" s="58"/>
      <c r="K246" s="98"/>
    </row>
    <row r="247" spans="1:18" x14ac:dyDescent="0.25">
      <c r="B247" s="20"/>
      <c r="C247" s="20"/>
      <c r="D247" s="106" t="s">
        <v>51</v>
      </c>
      <c r="E247" s="107"/>
      <c r="F247" s="107"/>
      <c r="G247" s="104">
        <f>SUMIF(L241:L244, IF(L240="","",L240), K241:K244)</f>
        <v>0</v>
      </c>
      <c r="H247" s="104"/>
      <c r="I247" s="104"/>
      <c r="J247" s="104"/>
      <c r="K247" s="105"/>
    </row>
    <row r="248" spans="1:18" hidden="1" x14ac:dyDescent="0.25">
      <c r="B248" s="20"/>
      <c r="C248" s="20"/>
      <c r="D248" s="102" t="s">
        <v>52</v>
      </c>
      <c r="E248" s="103"/>
      <c r="F248" s="103"/>
      <c r="G248" s="100">
        <f>ROUND(SUMIF(L241:L244, IF(L240="","",L240), K241:K244) * 0.2, 2)</f>
        <v>0</v>
      </c>
      <c r="H248" s="100"/>
      <c r="I248" s="100"/>
      <c r="J248" s="100"/>
      <c r="K248" s="101"/>
    </row>
    <row r="249" spans="1:18" hidden="1" x14ac:dyDescent="0.25">
      <c r="B249" s="20"/>
      <c r="C249" s="20"/>
      <c r="D249" s="106" t="s">
        <v>53</v>
      </c>
      <c r="E249" s="107"/>
      <c r="F249" s="107"/>
      <c r="G249" s="104">
        <f>SUM(G247:G248)</f>
        <v>0</v>
      </c>
      <c r="H249" s="104"/>
      <c r="I249" s="104"/>
      <c r="J249" s="104"/>
      <c r="K249" s="105"/>
    </row>
    <row r="250" spans="1:18" ht="15.75" thickBot="1" x14ac:dyDescent="0.3">
      <c r="A250" s="7">
        <v>6</v>
      </c>
      <c r="B250" s="14" t="s">
        <v>176</v>
      </c>
      <c r="C250" s="14"/>
      <c r="D250" s="116" t="s">
        <v>177</v>
      </c>
      <c r="E250" s="116"/>
      <c r="F250" s="116"/>
      <c r="G250" s="33"/>
      <c r="H250" s="33"/>
      <c r="I250" s="33"/>
      <c r="J250" s="33"/>
      <c r="K250" s="33"/>
      <c r="L250" s="7"/>
    </row>
    <row r="251" spans="1:18" hidden="1" x14ac:dyDescent="0.25">
      <c r="A251" s="7" t="s">
        <v>168</v>
      </c>
    </row>
    <row r="252" spans="1:18" ht="20.45" customHeight="1" thickTop="1" thickBot="1" x14ac:dyDescent="0.3">
      <c r="A252" s="7">
        <v>9</v>
      </c>
      <c r="B252" s="19" t="s">
        <v>178</v>
      </c>
      <c r="C252" s="19"/>
      <c r="D252" s="114" t="s">
        <v>179</v>
      </c>
      <c r="E252" s="93"/>
      <c r="F252" s="93"/>
      <c r="G252" s="21" t="s">
        <v>48</v>
      </c>
      <c r="H252" s="22">
        <v>1</v>
      </c>
      <c r="I252" s="23"/>
      <c r="J252" s="24"/>
      <c r="K252" s="25">
        <f>IF(AND(H252= "",I252= ""), 0, ROUND(ROUND(J252, 2) * ROUND(IF(I252="",H252,I252),  0), 2))</f>
        <v>0</v>
      </c>
      <c r="L252" s="7"/>
      <c r="N252" s="26">
        <v>0.2</v>
      </c>
      <c r="R252" s="7">
        <v>686</v>
      </c>
    </row>
    <row r="253" spans="1:18" hidden="1" x14ac:dyDescent="0.25">
      <c r="A253" s="7" t="s">
        <v>49</v>
      </c>
    </row>
    <row r="254" spans="1:18" ht="15.75" thickTop="1" x14ac:dyDescent="0.25">
      <c r="A254" s="7" t="s">
        <v>171</v>
      </c>
      <c r="B254" s="20"/>
      <c r="C254" s="20"/>
      <c r="D254" s="93"/>
      <c r="E254" s="93"/>
      <c r="F254" s="93"/>
      <c r="G254" s="20"/>
      <c r="H254" s="20"/>
      <c r="I254" s="20"/>
      <c r="J254" s="20"/>
      <c r="K254" s="20"/>
    </row>
    <row r="255" spans="1:18" x14ac:dyDescent="0.25">
      <c r="B255" s="20"/>
      <c r="C255" s="20"/>
      <c r="D255" s="96" t="s">
        <v>177</v>
      </c>
      <c r="E255" s="97"/>
      <c r="F255" s="97"/>
      <c r="G255" s="94"/>
      <c r="H255" s="94"/>
      <c r="I255" s="94"/>
      <c r="J255" s="94"/>
      <c r="K255" s="95"/>
    </row>
    <row r="256" spans="1:18" x14ac:dyDescent="0.25">
      <c r="B256" s="20"/>
      <c r="C256" s="20"/>
      <c r="D256" s="99"/>
      <c r="E256" s="58"/>
      <c r="F256" s="58"/>
      <c r="G256" s="58"/>
      <c r="H256" s="58"/>
      <c r="I256" s="58"/>
      <c r="J256" s="58"/>
      <c r="K256" s="98"/>
    </row>
    <row r="257" spans="1:18" x14ac:dyDescent="0.25">
      <c r="B257" s="20"/>
      <c r="C257" s="20"/>
      <c r="D257" s="106" t="s">
        <v>51</v>
      </c>
      <c r="E257" s="107"/>
      <c r="F257" s="107"/>
      <c r="G257" s="104">
        <f>SUMIF(L251:L254, IF(L250="","",L250), K251:K254)</f>
        <v>0</v>
      </c>
      <c r="H257" s="104"/>
      <c r="I257" s="104"/>
      <c r="J257" s="104"/>
      <c r="K257" s="105"/>
    </row>
    <row r="258" spans="1:18" hidden="1" x14ac:dyDescent="0.25">
      <c r="B258" s="20"/>
      <c r="C258" s="20"/>
      <c r="D258" s="102" t="s">
        <v>52</v>
      </c>
      <c r="E258" s="103"/>
      <c r="F258" s="103"/>
      <c r="G258" s="100">
        <f>ROUND(SUMIF(L251:L254, IF(L250="","",L250), K251:K254) * 0.2, 2)</f>
        <v>0</v>
      </c>
      <c r="H258" s="100"/>
      <c r="I258" s="100"/>
      <c r="J258" s="100"/>
      <c r="K258" s="101"/>
    </row>
    <row r="259" spans="1:18" hidden="1" x14ac:dyDescent="0.25">
      <c r="B259" s="20"/>
      <c r="C259" s="20"/>
      <c r="D259" s="106" t="s">
        <v>53</v>
      </c>
      <c r="E259" s="107"/>
      <c r="F259" s="107"/>
      <c r="G259" s="104">
        <f>SUM(G257:G258)</f>
        <v>0</v>
      </c>
      <c r="H259" s="104"/>
      <c r="I259" s="104"/>
      <c r="J259" s="104"/>
      <c r="K259" s="105"/>
    </row>
    <row r="260" spans="1:18" ht="15.75" thickBot="1" x14ac:dyDescent="0.3">
      <c r="A260" s="7">
        <v>6</v>
      </c>
      <c r="B260" s="14" t="s">
        <v>180</v>
      </c>
      <c r="C260" s="14"/>
      <c r="D260" s="116" t="s">
        <v>181</v>
      </c>
      <c r="E260" s="116"/>
      <c r="F260" s="116"/>
      <c r="G260" s="33"/>
      <c r="H260" s="33"/>
      <c r="I260" s="33"/>
      <c r="J260" s="33"/>
      <c r="K260" s="33"/>
      <c r="L260" s="7"/>
    </row>
    <row r="261" spans="1:18" hidden="1" x14ac:dyDescent="0.25">
      <c r="A261" s="7" t="s">
        <v>168</v>
      </c>
    </row>
    <row r="262" spans="1:18" ht="20.45" customHeight="1" thickTop="1" thickBot="1" x14ac:dyDescent="0.3">
      <c r="A262" s="7">
        <v>9</v>
      </c>
      <c r="B262" s="19" t="s">
        <v>182</v>
      </c>
      <c r="C262" s="19"/>
      <c r="D262" s="114" t="s">
        <v>183</v>
      </c>
      <c r="E262" s="93"/>
      <c r="F262" s="93"/>
      <c r="G262" s="21" t="s">
        <v>48</v>
      </c>
      <c r="H262" s="22">
        <v>1</v>
      </c>
      <c r="I262" s="23"/>
      <c r="J262" s="24"/>
      <c r="K262" s="25">
        <f>IF(AND(H262= "",I262= ""), 0, ROUND(ROUND(J262, 2) * ROUND(IF(I262="",H262,I262),  0), 2))</f>
        <v>0</v>
      </c>
      <c r="L262" s="7"/>
      <c r="N262" s="26">
        <v>0.2</v>
      </c>
      <c r="R262" s="7">
        <v>686</v>
      </c>
    </row>
    <row r="263" spans="1:18" hidden="1" x14ac:dyDescent="0.25">
      <c r="A263" s="7" t="s">
        <v>49</v>
      </c>
    </row>
    <row r="264" spans="1:18" ht="20.45" customHeight="1" thickTop="1" thickBot="1" x14ac:dyDescent="0.3">
      <c r="A264" s="7">
        <v>9</v>
      </c>
      <c r="B264" s="19" t="s">
        <v>184</v>
      </c>
      <c r="C264" s="19"/>
      <c r="D264" s="114" t="s">
        <v>185</v>
      </c>
      <c r="E264" s="93"/>
      <c r="F264" s="93"/>
      <c r="G264" s="21" t="s">
        <v>48</v>
      </c>
      <c r="H264" s="22">
        <v>1</v>
      </c>
      <c r="I264" s="23"/>
      <c r="J264" s="24"/>
      <c r="K264" s="25">
        <f>IF(AND(H264= "",I264= ""), 0, ROUND(ROUND(J264, 2) * ROUND(IF(I264="",H264,I264),  0), 2))</f>
        <v>0</v>
      </c>
      <c r="L264" s="7"/>
      <c r="N264" s="26">
        <v>0.2</v>
      </c>
      <c r="R264" s="7">
        <v>686</v>
      </c>
    </row>
    <row r="265" spans="1:18" hidden="1" x14ac:dyDescent="0.25">
      <c r="A265" s="7" t="s">
        <v>49</v>
      </c>
    </row>
    <row r="266" spans="1:18" ht="15.75" thickTop="1" x14ac:dyDescent="0.25">
      <c r="A266" s="7" t="s">
        <v>171</v>
      </c>
      <c r="B266" s="20"/>
      <c r="C266" s="20"/>
      <c r="D266" s="93"/>
      <c r="E266" s="93"/>
      <c r="F266" s="93"/>
      <c r="G266" s="20"/>
      <c r="H266" s="20"/>
      <c r="I266" s="20"/>
      <c r="J266" s="20"/>
      <c r="K266" s="20"/>
    </row>
    <row r="267" spans="1:18" x14ac:dyDescent="0.25">
      <c r="B267" s="20"/>
      <c r="C267" s="20"/>
      <c r="D267" s="96" t="s">
        <v>181</v>
      </c>
      <c r="E267" s="97"/>
      <c r="F267" s="97"/>
      <c r="G267" s="94"/>
      <c r="H267" s="94"/>
      <c r="I267" s="94"/>
      <c r="J267" s="94"/>
      <c r="K267" s="95"/>
    </row>
    <row r="268" spans="1:18" x14ac:dyDescent="0.25">
      <c r="B268" s="20"/>
      <c r="C268" s="20"/>
      <c r="D268" s="99"/>
      <c r="E268" s="58"/>
      <c r="F268" s="58"/>
      <c r="G268" s="58"/>
      <c r="H268" s="58"/>
      <c r="I268" s="58"/>
      <c r="J268" s="58"/>
      <c r="K268" s="98"/>
    </row>
    <row r="269" spans="1:18" x14ac:dyDescent="0.25">
      <c r="B269" s="20"/>
      <c r="C269" s="20"/>
      <c r="D269" s="106" t="s">
        <v>51</v>
      </c>
      <c r="E269" s="107"/>
      <c r="F269" s="107"/>
      <c r="G269" s="104">
        <f>SUMIF(L261:L266, IF(L260="","",L260), K261:K266)</f>
        <v>0</v>
      </c>
      <c r="H269" s="104"/>
      <c r="I269" s="104"/>
      <c r="J269" s="104"/>
      <c r="K269" s="105"/>
    </row>
    <row r="270" spans="1:18" hidden="1" x14ac:dyDescent="0.25">
      <c r="B270" s="20"/>
      <c r="C270" s="20"/>
      <c r="D270" s="102" t="s">
        <v>52</v>
      </c>
      <c r="E270" s="103"/>
      <c r="F270" s="103"/>
      <c r="G270" s="100">
        <f>ROUND(SUMIF(L261:L266, IF(L260="","",L260), K261:K266) * 0.2, 2)</f>
        <v>0</v>
      </c>
      <c r="H270" s="100"/>
      <c r="I270" s="100"/>
      <c r="J270" s="100"/>
      <c r="K270" s="101"/>
    </row>
    <row r="271" spans="1:18" hidden="1" x14ac:dyDescent="0.25">
      <c r="B271" s="20"/>
      <c r="C271" s="20"/>
      <c r="D271" s="106" t="s">
        <v>53</v>
      </c>
      <c r="E271" s="107"/>
      <c r="F271" s="107"/>
      <c r="G271" s="104">
        <f>SUM(G269:G270)</f>
        <v>0</v>
      </c>
      <c r="H271" s="104"/>
      <c r="I271" s="104"/>
      <c r="J271" s="104"/>
      <c r="K271" s="105"/>
    </row>
    <row r="272" spans="1:18" x14ac:dyDescent="0.25">
      <c r="A272" s="7" t="s">
        <v>50</v>
      </c>
      <c r="B272" s="20"/>
      <c r="C272" s="20"/>
      <c r="D272" s="93"/>
      <c r="E272" s="93"/>
      <c r="F272" s="93"/>
      <c r="G272" s="20"/>
      <c r="H272" s="20"/>
      <c r="I272" s="20"/>
      <c r="J272" s="20"/>
      <c r="K272" s="20"/>
    </row>
    <row r="273" spans="1:18" x14ac:dyDescent="0.25">
      <c r="B273" s="20"/>
      <c r="C273" s="20"/>
      <c r="D273" s="96" t="s">
        <v>165</v>
      </c>
      <c r="E273" s="97"/>
      <c r="F273" s="97"/>
      <c r="G273" s="94"/>
      <c r="H273" s="94"/>
      <c r="I273" s="94"/>
      <c r="J273" s="94"/>
      <c r="K273" s="95"/>
    </row>
    <row r="274" spans="1:18" x14ac:dyDescent="0.25">
      <c r="B274" s="20"/>
      <c r="C274" s="20"/>
      <c r="D274" s="99"/>
      <c r="E274" s="58"/>
      <c r="F274" s="58"/>
      <c r="G274" s="58"/>
      <c r="H274" s="58"/>
      <c r="I274" s="58"/>
      <c r="J274" s="58"/>
      <c r="K274" s="98"/>
    </row>
    <row r="275" spans="1:18" x14ac:dyDescent="0.25">
      <c r="B275" s="20"/>
      <c r="C275" s="20"/>
      <c r="D275" s="106" t="s">
        <v>51</v>
      </c>
      <c r="E275" s="107"/>
      <c r="F275" s="107"/>
      <c r="G275" s="104">
        <f>SUMIF(L229:L272, IF(L228="","",L228), K229:K272)</f>
        <v>0</v>
      </c>
      <c r="H275" s="104"/>
      <c r="I275" s="104"/>
      <c r="J275" s="104"/>
      <c r="K275" s="105"/>
    </row>
    <row r="276" spans="1:18" hidden="1" x14ac:dyDescent="0.25">
      <c r="B276" s="20"/>
      <c r="C276" s="20"/>
      <c r="D276" s="102" t="s">
        <v>52</v>
      </c>
      <c r="E276" s="103"/>
      <c r="F276" s="103"/>
      <c r="G276" s="100">
        <f>ROUND(SUMIF(L229:L272, IF(L228="","",L228), K229:K272) * 0.2, 2)</f>
        <v>0</v>
      </c>
      <c r="H276" s="100"/>
      <c r="I276" s="100"/>
      <c r="J276" s="100"/>
      <c r="K276" s="101"/>
    </row>
    <row r="277" spans="1:18" hidden="1" x14ac:dyDescent="0.25">
      <c r="B277" s="20"/>
      <c r="C277" s="20"/>
      <c r="D277" s="106" t="s">
        <v>53</v>
      </c>
      <c r="E277" s="107"/>
      <c r="F277" s="107"/>
      <c r="G277" s="104">
        <f>SUM(G275:G276)</f>
        <v>0</v>
      </c>
      <c r="H277" s="104"/>
      <c r="I277" s="104"/>
      <c r="J277" s="104"/>
      <c r="K277" s="105"/>
    </row>
    <row r="278" spans="1:18" ht="15.75" thickBot="1" x14ac:dyDescent="0.3">
      <c r="A278" s="7">
        <v>5</v>
      </c>
      <c r="B278" s="14" t="s">
        <v>186</v>
      </c>
      <c r="C278" s="14"/>
      <c r="D278" s="117" t="s">
        <v>187</v>
      </c>
      <c r="E278" s="117"/>
      <c r="F278" s="117"/>
      <c r="G278" s="17"/>
      <c r="H278" s="17"/>
      <c r="I278" s="17"/>
      <c r="J278" s="17"/>
      <c r="K278" s="17"/>
      <c r="L278" s="7"/>
    </row>
    <row r="279" spans="1:18" hidden="1" x14ac:dyDescent="0.25">
      <c r="A279" s="7" t="s">
        <v>43</v>
      </c>
    </row>
    <row r="280" spans="1:18" ht="16.5" thickTop="1" thickBot="1" x14ac:dyDescent="0.3">
      <c r="A280" s="7">
        <v>9</v>
      </c>
      <c r="B280" s="19" t="s">
        <v>188</v>
      </c>
      <c r="C280" s="19"/>
      <c r="D280" s="114" t="s">
        <v>189</v>
      </c>
      <c r="E280" s="93"/>
      <c r="F280" s="93"/>
      <c r="G280" s="21" t="s">
        <v>48</v>
      </c>
      <c r="H280" s="22">
        <v>1</v>
      </c>
      <c r="I280" s="23"/>
      <c r="J280" s="24"/>
      <c r="K280" s="25">
        <f>IF(AND(H280= "",I280= ""), 0, ROUND(ROUND(J280, 2) * ROUND(IF(I280="",H280,I280),  0), 2))</f>
        <v>0</v>
      </c>
      <c r="L280" s="7"/>
      <c r="N280" s="26">
        <v>0.2</v>
      </c>
      <c r="R280" s="7">
        <v>686</v>
      </c>
    </row>
    <row r="281" spans="1:18" hidden="1" x14ac:dyDescent="0.25">
      <c r="A281" s="7" t="s">
        <v>49</v>
      </c>
    </row>
    <row r="282" spans="1:18" ht="16.5" thickTop="1" thickBot="1" x14ac:dyDescent="0.3">
      <c r="A282" s="7">
        <v>9</v>
      </c>
      <c r="B282" s="19" t="s">
        <v>190</v>
      </c>
      <c r="C282" s="19"/>
      <c r="D282" s="114" t="s">
        <v>191</v>
      </c>
      <c r="E282" s="93"/>
      <c r="F282" s="93"/>
      <c r="G282" s="21" t="s">
        <v>48</v>
      </c>
      <c r="H282" s="22">
        <v>1</v>
      </c>
      <c r="I282" s="23"/>
      <c r="J282" s="24"/>
      <c r="K282" s="25">
        <f>IF(AND(H282= "",I282= ""), 0, ROUND(ROUND(J282, 2) * ROUND(IF(I282="",H282,I282),  0), 2))</f>
        <v>0</v>
      </c>
      <c r="L282" s="7"/>
      <c r="N282" s="26">
        <v>0.2</v>
      </c>
      <c r="R282" s="7">
        <v>686</v>
      </c>
    </row>
    <row r="283" spans="1:18" hidden="1" x14ac:dyDescent="0.25">
      <c r="A283" s="7" t="s">
        <v>49</v>
      </c>
    </row>
    <row r="284" spans="1:18" ht="16.5" thickTop="1" thickBot="1" x14ac:dyDescent="0.3">
      <c r="A284" s="7">
        <v>9</v>
      </c>
      <c r="B284" s="19" t="s">
        <v>192</v>
      </c>
      <c r="C284" s="19"/>
      <c r="D284" s="114" t="s">
        <v>193</v>
      </c>
      <c r="E284" s="93"/>
      <c r="F284" s="93"/>
      <c r="G284" s="21" t="s">
        <v>48</v>
      </c>
      <c r="H284" s="22">
        <v>1</v>
      </c>
      <c r="I284" s="23"/>
      <c r="J284" s="24"/>
      <c r="K284" s="25">
        <f>IF(AND(H284= "",I284= ""), 0, ROUND(ROUND(J284, 2) * ROUND(IF(I284="",H284,I284),  0), 2))</f>
        <v>0</v>
      </c>
      <c r="L284" s="7"/>
      <c r="N284" s="26">
        <v>0.2</v>
      </c>
      <c r="R284" s="7">
        <v>686</v>
      </c>
    </row>
    <row r="285" spans="1:18" hidden="1" x14ac:dyDescent="0.25">
      <c r="A285" s="7" t="s">
        <v>49</v>
      </c>
    </row>
    <row r="286" spans="1:18" ht="16.5" thickTop="1" thickBot="1" x14ac:dyDescent="0.3">
      <c r="A286" s="7">
        <v>9</v>
      </c>
      <c r="B286" s="19" t="s">
        <v>194</v>
      </c>
      <c r="C286" s="19"/>
      <c r="D286" s="114" t="s">
        <v>195</v>
      </c>
      <c r="E286" s="93"/>
      <c r="F286" s="93"/>
      <c r="G286" s="21" t="s">
        <v>48</v>
      </c>
      <c r="H286" s="22">
        <v>1</v>
      </c>
      <c r="I286" s="23"/>
      <c r="J286" s="24"/>
      <c r="K286" s="25">
        <f>IF(AND(H286= "",I286= ""), 0, ROUND(ROUND(J286, 2) * ROUND(IF(I286="",H286,I286),  0), 2))</f>
        <v>0</v>
      </c>
      <c r="L286" s="7"/>
      <c r="N286" s="26">
        <v>0.2</v>
      </c>
      <c r="R286" s="7">
        <v>686</v>
      </c>
    </row>
    <row r="287" spans="1:18" hidden="1" x14ac:dyDescent="0.25">
      <c r="A287" s="7" t="s">
        <v>49</v>
      </c>
    </row>
    <row r="288" spans="1:18" ht="15.75" thickTop="1" x14ac:dyDescent="0.25">
      <c r="A288" s="7" t="s">
        <v>50</v>
      </c>
      <c r="B288" s="20"/>
      <c r="C288" s="20"/>
      <c r="D288" s="93"/>
      <c r="E288" s="93"/>
      <c r="F288" s="93"/>
      <c r="G288" s="20"/>
      <c r="H288" s="20"/>
      <c r="I288" s="20"/>
      <c r="J288" s="20"/>
      <c r="K288" s="20"/>
    </row>
    <row r="289" spans="1:18" x14ac:dyDescent="0.25">
      <c r="B289" s="20"/>
      <c r="C289" s="20"/>
      <c r="D289" s="96" t="s">
        <v>187</v>
      </c>
      <c r="E289" s="97"/>
      <c r="F289" s="97"/>
      <c r="G289" s="94"/>
      <c r="H289" s="94"/>
      <c r="I289" s="94"/>
      <c r="J289" s="94"/>
      <c r="K289" s="95"/>
    </row>
    <row r="290" spans="1:18" x14ac:dyDescent="0.25">
      <c r="B290" s="20"/>
      <c r="C290" s="20"/>
      <c r="D290" s="99"/>
      <c r="E290" s="58"/>
      <c r="F290" s="58"/>
      <c r="G290" s="58"/>
      <c r="H290" s="58"/>
      <c r="I290" s="58"/>
      <c r="J290" s="58"/>
      <c r="K290" s="98"/>
    </row>
    <row r="291" spans="1:18" x14ac:dyDescent="0.25">
      <c r="B291" s="20"/>
      <c r="C291" s="20"/>
      <c r="D291" s="106" t="s">
        <v>51</v>
      </c>
      <c r="E291" s="107"/>
      <c r="F291" s="107"/>
      <c r="G291" s="104">
        <f>SUMIF(L279:L288, IF(L278="","",L278), K279:K288)</f>
        <v>0</v>
      </c>
      <c r="H291" s="104"/>
      <c r="I291" s="104"/>
      <c r="J291" s="104"/>
      <c r="K291" s="105"/>
    </row>
    <row r="292" spans="1:18" hidden="1" x14ac:dyDescent="0.25">
      <c r="B292" s="20"/>
      <c r="C292" s="20"/>
      <c r="D292" s="102" t="s">
        <v>52</v>
      </c>
      <c r="E292" s="103"/>
      <c r="F292" s="103"/>
      <c r="G292" s="100">
        <f>ROUND(SUMIF(L279:L288, IF(L278="","",L278), K279:K288) * 0.2, 2)</f>
        <v>0</v>
      </c>
      <c r="H292" s="100"/>
      <c r="I292" s="100"/>
      <c r="J292" s="100"/>
      <c r="K292" s="101"/>
    </row>
    <row r="293" spans="1:18" hidden="1" x14ac:dyDescent="0.25">
      <c r="B293" s="20"/>
      <c r="C293" s="20"/>
      <c r="D293" s="106" t="s">
        <v>53</v>
      </c>
      <c r="E293" s="107"/>
      <c r="F293" s="107"/>
      <c r="G293" s="104">
        <f>SUM(G291:G292)</f>
        <v>0</v>
      </c>
      <c r="H293" s="104"/>
      <c r="I293" s="104"/>
      <c r="J293" s="104"/>
      <c r="K293" s="105"/>
    </row>
    <row r="294" spans="1:18" ht="15.75" thickBot="1" x14ac:dyDescent="0.3">
      <c r="A294" s="7">
        <v>5</v>
      </c>
      <c r="B294" s="14" t="s">
        <v>196</v>
      </c>
      <c r="C294" s="14"/>
      <c r="D294" s="117" t="s">
        <v>197</v>
      </c>
      <c r="E294" s="117"/>
      <c r="F294" s="117"/>
      <c r="G294" s="17"/>
      <c r="H294" s="17"/>
      <c r="I294" s="17"/>
      <c r="J294" s="17"/>
      <c r="K294" s="17"/>
      <c r="L294" s="7"/>
    </row>
    <row r="295" spans="1:18" hidden="1" x14ac:dyDescent="0.25">
      <c r="A295" s="7" t="s">
        <v>43</v>
      </c>
    </row>
    <row r="296" spans="1:18" ht="16.5" thickTop="1" thickBot="1" x14ac:dyDescent="0.3">
      <c r="A296" s="7">
        <v>9</v>
      </c>
      <c r="B296" s="19" t="s">
        <v>198</v>
      </c>
      <c r="C296" s="19"/>
      <c r="D296" s="114" t="s">
        <v>199</v>
      </c>
      <c r="E296" s="93"/>
      <c r="F296" s="93"/>
      <c r="G296" s="21" t="s">
        <v>48</v>
      </c>
      <c r="H296" s="22">
        <v>1</v>
      </c>
      <c r="I296" s="23"/>
      <c r="J296" s="24"/>
      <c r="K296" s="25">
        <f>IF(AND(H296= "",I296= ""), 0, ROUND(ROUND(J296, 2) * ROUND(IF(I296="",H296,I296),  0), 2))</f>
        <v>0</v>
      </c>
      <c r="L296" s="7"/>
      <c r="N296" s="26">
        <v>0.2</v>
      </c>
      <c r="R296" s="7">
        <v>686</v>
      </c>
    </row>
    <row r="297" spans="1:18" hidden="1" x14ac:dyDescent="0.25">
      <c r="A297" s="7" t="s">
        <v>49</v>
      </c>
    </row>
    <row r="298" spans="1:18" ht="15.75" thickTop="1" x14ac:dyDescent="0.25">
      <c r="A298" s="7" t="s">
        <v>50</v>
      </c>
      <c r="B298" s="20"/>
      <c r="C298" s="20"/>
      <c r="D298" s="93"/>
      <c r="E298" s="93"/>
      <c r="F298" s="93"/>
      <c r="G298" s="20"/>
      <c r="H298" s="20"/>
      <c r="I298" s="20"/>
      <c r="J298" s="20"/>
      <c r="K298" s="20"/>
    </row>
    <row r="299" spans="1:18" x14ac:dyDescent="0.25">
      <c r="B299" s="20"/>
      <c r="C299" s="20"/>
      <c r="D299" s="96" t="s">
        <v>197</v>
      </c>
      <c r="E299" s="97"/>
      <c r="F299" s="97"/>
      <c r="G299" s="94"/>
      <c r="H299" s="94"/>
      <c r="I299" s="94"/>
      <c r="J299" s="94"/>
      <c r="K299" s="95"/>
    </row>
    <row r="300" spans="1:18" x14ac:dyDescent="0.25">
      <c r="B300" s="20"/>
      <c r="C300" s="20"/>
      <c r="D300" s="99"/>
      <c r="E300" s="58"/>
      <c r="F300" s="58"/>
      <c r="G300" s="58"/>
      <c r="H300" s="58"/>
      <c r="I300" s="58"/>
      <c r="J300" s="58"/>
      <c r="K300" s="98"/>
    </row>
    <row r="301" spans="1:18" x14ac:dyDescent="0.25">
      <c r="B301" s="20"/>
      <c r="C301" s="20"/>
      <c r="D301" s="106" t="s">
        <v>51</v>
      </c>
      <c r="E301" s="107"/>
      <c r="F301" s="107"/>
      <c r="G301" s="104">
        <f>SUMIF(L295:L298, IF(L294="","",L294), K295:K298)</f>
        <v>0</v>
      </c>
      <c r="H301" s="104"/>
      <c r="I301" s="104"/>
      <c r="J301" s="104"/>
      <c r="K301" s="105"/>
    </row>
    <row r="302" spans="1:18" hidden="1" x14ac:dyDescent="0.25">
      <c r="B302" s="20"/>
      <c r="C302" s="20"/>
      <c r="D302" s="102" t="s">
        <v>52</v>
      </c>
      <c r="E302" s="103"/>
      <c r="F302" s="103"/>
      <c r="G302" s="100">
        <f>ROUND(SUMIF(L295:L298, IF(L294="","",L294), K295:K298) * 0.2, 2)</f>
        <v>0</v>
      </c>
      <c r="H302" s="100"/>
      <c r="I302" s="100"/>
      <c r="J302" s="100"/>
      <c r="K302" s="101"/>
    </row>
    <row r="303" spans="1:18" hidden="1" x14ac:dyDescent="0.25">
      <c r="B303" s="20"/>
      <c r="C303" s="20"/>
      <c r="D303" s="106" t="s">
        <v>53</v>
      </c>
      <c r="E303" s="107"/>
      <c r="F303" s="107"/>
      <c r="G303" s="104">
        <f>SUM(G301:G302)</f>
        <v>0</v>
      </c>
      <c r="H303" s="104"/>
      <c r="I303" s="104"/>
      <c r="J303" s="104"/>
      <c r="K303" s="105"/>
    </row>
    <row r="304" spans="1:18" ht="15.75" thickBot="1" x14ac:dyDescent="0.3">
      <c r="A304" s="7">
        <v>5</v>
      </c>
      <c r="B304" s="14" t="s">
        <v>200</v>
      </c>
      <c r="C304" s="14"/>
      <c r="D304" s="117" t="s">
        <v>201</v>
      </c>
      <c r="E304" s="117"/>
      <c r="F304" s="117"/>
      <c r="G304" s="17"/>
      <c r="H304" s="17"/>
      <c r="I304" s="17"/>
      <c r="J304" s="17"/>
      <c r="K304" s="17"/>
      <c r="L304" s="7"/>
    </row>
    <row r="305" spans="1:18" hidden="1" x14ac:dyDescent="0.25">
      <c r="A305" s="7" t="s">
        <v>43</v>
      </c>
    </row>
    <row r="306" spans="1:18" ht="16.5" thickTop="1" thickBot="1" x14ac:dyDescent="0.3">
      <c r="A306" s="7">
        <v>9</v>
      </c>
      <c r="B306" s="19" t="s">
        <v>202</v>
      </c>
      <c r="C306" s="19"/>
      <c r="D306" s="114" t="s">
        <v>203</v>
      </c>
      <c r="E306" s="93"/>
      <c r="F306" s="93"/>
      <c r="G306" s="21" t="s">
        <v>84</v>
      </c>
      <c r="H306" s="30">
        <v>0</v>
      </c>
      <c r="I306" s="31"/>
      <c r="J306" s="24"/>
      <c r="K306" s="25">
        <f>IF(AND(H306= "",I306= ""), 0, ROUND(ROUND(J306, 2) * ROUND(IF(I306="",H306,I306),  3), 2))</f>
        <v>0</v>
      </c>
      <c r="L306" s="7"/>
      <c r="N306" s="26">
        <v>0.2</v>
      </c>
      <c r="R306" s="7">
        <v>686</v>
      </c>
    </row>
    <row r="307" spans="1:18" hidden="1" x14ac:dyDescent="0.25">
      <c r="A307" s="7" t="s">
        <v>49</v>
      </c>
    </row>
    <row r="308" spans="1:18" ht="15.75" thickTop="1" x14ac:dyDescent="0.25">
      <c r="A308" s="7" t="s">
        <v>50</v>
      </c>
      <c r="B308" s="20"/>
      <c r="C308" s="20"/>
      <c r="D308" s="93"/>
      <c r="E308" s="93"/>
      <c r="F308" s="93"/>
      <c r="G308" s="20"/>
      <c r="H308" s="20"/>
      <c r="I308" s="20"/>
      <c r="J308" s="20"/>
      <c r="K308" s="20"/>
    </row>
    <row r="309" spans="1:18" x14ac:dyDescent="0.25">
      <c r="B309" s="20"/>
      <c r="C309" s="20"/>
      <c r="D309" s="96" t="s">
        <v>201</v>
      </c>
      <c r="E309" s="97"/>
      <c r="F309" s="97"/>
      <c r="G309" s="94"/>
      <c r="H309" s="94"/>
      <c r="I309" s="94"/>
      <c r="J309" s="94"/>
      <c r="K309" s="95"/>
    </row>
    <row r="310" spans="1:18" x14ac:dyDescent="0.25">
      <c r="B310" s="20"/>
      <c r="C310" s="20"/>
      <c r="D310" s="99"/>
      <c r="E310" s="58"/>
      <c r="F310" s="58"/>
      <c r="G310" s="58"/>
      <c r="H310" s="58"/>
      <c r="I310" s="58"/>
      <c r="J310" s="58"/>
      <c r="K310" s="98"/>
    </row>
    <row r="311" spans="1:18" x14ac:dyDescent="0.25">
      <c r="B311" s="20"/>
      <c r="C311" s="20"/>
      <c r="D311" s="106" t="s">
        <v>51</v>
      </c>
      <c r="E311" s="107"/>
      <c r="F311" s="107"/>
      <c r="G311" s="104">
        <f>SUMIF(L305:L308, IF(L304="","",L304), K305:K308)</f>
        <v>0</v>
      </c>
      <c r="H311" s="104"/>
      <c r="I311" s="104"/>
      <c r="J311" s="104"/>
      <c r="K311" s="105"/>
    </row>
    <row r="312" spans="1:18" hidden="1" x14ac:dyDescent="0.25">
      <c r="B312" s="20"/>
      <c r="C312" s="20"/>
      <c r="D312" s="102" t="s">
        <v>52</v>
      </c>
      <c r="E312" s="103"/>
      <c r="F312" s="103"/>
      <c r="G312" s="100">
        <f>ROUND(SUMIF(L305:L308, IF(L304="","",L304), K305:K308) * 0.2, 2)</f>
        <v>0</v>
      </c>
      <c r="H312" s="100"/>
      <c r="I312" s="100"/>
      <c r="J312" s="100"/>
      <c r="K312" s="101"/>
    </row>
    <row r="313" spans="1:18" hidden="1" x14ac:dyDescent="0.25">
      <c r="B313" s="20"/>
      <c r="C313" s="20"/>
      <c r="D313" s="106" t="s">
        <v>53</v>
      </c>
      <c r="E313" s="107"/>
      <c r="F313" s="107"/>
      <c r="G313" s="104">
        <f>SUM(G311:G312)</f>
        <v>0</v>
      </c>
      <c r="H313" s="104"/>
      <c r="I313" s="104"/>
      <c r="J313" s="104"/>
      <c r="K313" s="105"/>
    </row>
    <row r="314" spans="1:18" x14ac:dyDescent="0.25">
      <c r="A314" s="7" t="s">
        <v>204</v>
      </c>
      <c r="B314" s="20"/>
      <c r="C314" s="20"/>
      <c r="D314" s="93"/>
      <c r="E314" s="93"/>
      <c r="F314" s="93"/>
      <c r="G314" s="20"/>
      <c r="H314" s="20"/>
      <c r="I314" s="20"/>
      <c r="J314" s="20"/>
      <c r="K314" s="20"/>
    </row>
    <row r="315" spans="1:18" x14ac:dyDescent="0.25">
      <c r="B315" s="20"/>
      <c r="C315" s="20"/>
      <c r="D315" s="96" t="s">
        <v>40</v>
      </c>
      <c r="E315" s="97"/>
      <c r="F315" s="97"/>
      <c r="G315" s="94"/>
      <c r="H315" s="94"/>
      <c r="I315" s="94"/>
      <c r="J315" s="94"/>
      <c r="K315" s="95"/>
    </row>
    <row r="316" spans="1:18" x14ac:dyDescent="0.25">
      <c r="B316" s="20"/>
      <c r="C316" s="20"/>
      <c r="D316" s="99"/>
      <c r="E316" s="58"/>
      <c r="F316" s="58"/>
      <c r="G316" s="58"/>
      <c r="H316" s="58"/>
      <c r="I316" s="58"/>
      <c r="J316" s="58"/>
      <c r="K316" s="98"/>
    </row>
    <row r="317" spans="1:18" x14ac:dyDescent="0.25">
      <c r="B317" s="20"/>
      <c r="C317" s="20"/>
      <c r="D317" s="106" t="s">
        <v>51</v>
      </c>
      <c r="E317" s="107"/>
      <c r="F317" s="107"/>
      <c r="G317" s="104">
        <f>SUMIF(L12:L314, IF(L11="","",L11), K12:K314)</f>
        <v>0</v>
      </c>
      <c r="H317" s="104"/>
      <c r="I317" s="104"/>
      <c r="J317" s="104"/>
      <c r="K317" s="105"/>
    </row>
    <row r="318" spans="1:18" hidden="1" x14ac:dyDescent="0.25">
      <c r="B318" s="20"/>
      <c r="C318" s="20"/>
      <c r="D318" s="102" t="s">
        <v>52</v>
      </c>
      <c r="E318" s="103"/>
      <c r="F318" s="103"/>
      <c r="G318" s="100">
        <f>ROUND(SUMIF(L12:L314, IF(L11="","",L11), K12:K314) * 0.2, 2)</f>
        <v>0</v>
      </c>
      <c r="H318" s="100"/>
      <c r="I318" s="100"/>
      <c r="J318" s="100"/>
      <c r="K318" s="101"/>
    </row>
    <row r="319" spans="1:18" hidden="1" x14ac:dyDescent="0.25">
      <c r="B319" s="20"/>
      <c r="C319" s="20"/>
      <c r="D319" s="106" t="s">
        <v>53</v>
      </c>
      <c r="E319" s="107"/>
      <c r="F319" s="107"/>
      <c r="G319" s="104">
        <f>SUM(G317:G318)</f>
        <v>0</v>
      </c>
      <c r="H319" s="104"/>
      <c r="I319" s="104"/>
      <c r="J319" s="104"/>
      <c r="K319" s="105"/>
    </row>
    <row r="320" spans="1:18" x14ac:dyDescent="0.25">
      <c r="A320" s="7">
        <v>4</v>
      </c>
      <c r="B320" s="14" t="s">
        <v>205</v>
      </c>
      <c r="C320" s="14"/>
      <c r="D320" s="113" t="s">
        <v>206</v>
      </c>
      <c r="E320" s="113"/>
      <c r="F320" s="113"/>
      <c r="G320" s="16"/>
      <c r="H320" s="16"/>
      <c r="I320" s="16"/>
      <c r="J320" s="16"/>
      <c r="K320" s="16"/>
      <c r="L320" s="7"/>
    </row>
    <row r="321" spans="1:18" x14ac:dyDescent="0.25">
      <c r="A321" s="7">
        <v>5</v>
      </c>
      <c r="B321" s="14" t="s">
        <v>207</v>
      </c>
      <c r="C321" s="14"/>
      <c r="D321" s="117" t="s">
        <v>208</v>
      </c>
      <c r="E321" s="117"/>
      <c r="F321" s="117"/>
      <c r="G321" s="17"/>
      <c r="H321" s="17"/>
      <c r="I321" s="17"/>
      <c r="J321" s="17"/>
      <c r="K321" s="17"/>
      <c r="L321" s="7"/>
    </row>
    <row r="322" spans="1:18" hidden="1" x14ac:dyDescent="0.25">
      <c r="A322" s="7" t="s">
        <v>43</v>
      </c>
    </row>
    <row r="323" spans="1:18" ht="24" customHeight="1" thickBot="1" x14ac:dyDescent="0.3">
      <c r="A323" s="7">
        <v>8</v>
      </c>
      <c r="B323" s="19" t="s">
        <v>209</v>
      </c>
      <c r="C323" s="19"/>
      <c r="D323" s="115" t="s">
        <v>210</v>
      </c>
      <c r="E323" s="115"/>
      <c r="F323" s="115"/>
      <c r="G323" s="20"/>
      <c r="H323" s="20"/>
      <c r="I323" s="20"/>
      <c r="J323" s="20"/>
      <c r="K323" s="29"/>
      <c r="L323" s="7"/>
    </row>
    <row r="324" spans="1:18" ht="16.5" thickTop="1" thickBot="1" x14ac:dyDescent="0.3">
      <c r="A324" s="7">
        <v>9</v>
      </c>
      <c r="B324" s="19" t="s">
        <v>211</v>
      </c>
      <c r="C324" s="19"/>
      <c r="D324" s="114" t="s">
        <v>212</v>
      </c>
      <c r="E324" s="93"/>
      <c r="F324" s="93"/>
      <c r="G324" s="21" t="s">
        <v>123</v>
      </c>
      <c r="H324" s="27">
        <v>6</v>
      </c>
      <c r="I324" s="28"/>
      <c r="J324" s="24"/>
      <c r="K324" s="25">
        <f>IF(AND(H324= "",I324= ""), 0, ROUND(ROUND(J324, 2) * ROUND(IF(I324="",H324,I324),  2), 2))</f>
        <v>0</v>
      </c>
      <c r="L324" s="7"/>
      <c r="N324" s="26">
        <v>0.2</v>
      </c>
      <c r="R324" s="7">
        <v>686</v>
      </c>
    </row>
    <row r="325" spans="1:18" hidden="1" x14ac:dyDescent="0.25">
      <c r="A325" s="7" t="s">
        <v>49</v>
      </c>
    </row>
    <row r="326" spans="1:18" ht="18" thickTop="1" thickBot="1" x14ac:dyDescent="0.3">
      <c r="A326" s="7">
        <v>9</v>
      </c>
      <c r="B326" s="19" t="s">
        <v>213</v>
      </c>
      <c r="C326" s="19"/>
      <c r="D326" s="114" t="s">
        <v>214</v>
      </c>
      <c r="E326" s="93"/>
      <c r="F326" s="93"/>
      <c r="G326" s="21" t="s">
        <v>48</v>
      </c>
      <c r="H326" s="22">
        <v>1</v>
      </c>
      <c r="I326" s="23"/>
      <c r="J326" s="24"/>
      <c r="K326" s="25">
        <f>IF(AND(H326= "",I326= ""), 0, ROUND(ROUND(J326, 2) * ROUND(IF(I326="",H326,I326),  0), 2))</f>
        <v>0</v>
      </c>
      <c r="L326" s="7"/>
      <c r="N326" s="26">
        <v>0.2</v>
      </c>
      <c r="R326" s="7">
        <v>686</v>
      </c>
    </row>
    <row r="327" spans="1:18" hidden="1" x14ac:dyDescent="0.25">
      <c r="A327" s="7" t="s">
        <v>49</v>
      </c>
    </row>
    <row r="328" spans="1:18" ht="15.75" thickTop="1" x14ac:dyDescent="0.25">
      <c r="A328" s="7" t="s">
        <v>77</v>
      </c>
      <c r="B328" s="20"/>
      <c r="C328" s="20"/>
      <c r="D328" s="93"/>
      <c r="E328" s="93"/>
      <c r="F328" s="93"/>
      <c r="G328" s="20"/>
      <c r="H328" s="20"/>
      <c r="I328" s="20"/>
      <c r="J328" s="20"/>
      <c r="K328" s="20"/>
    </row>
    <row r="329" spans="1:18" ht="26.45" customHeight="1" x14ac:dyDescent="0.25">
      <c r="B329" s="20"/>
      <c r="C329" s="20"/>
      <c r="D329" s="96" t="s">
        <v>210</v>
      </c>
      <c r="E329" s="97"/>
      <c r="F329" s="97"/>
      <c r="G329" s="94"/>
      <c r="H329" s="94"/>
      <c r="I329" s="94"/>
      <c r="J329" s="94"/>
      <c r="K329" s="95"/>
    </row>
    <row r="330" spans="1:18" x14ac:dyDescent="0.25">
      <c r="B330" s="20"/>
      <c r="C330" s="20"/>
      <c r="D330" s="99"/>
      <c r="E330" s="58"/>
      <c r="F330" s="58"/>
      <c r="G330" s="58"/>
      <c r="H330" s="58"/>
      <c r="I330" s="58"/>
      <c r="J330" s="58"/>
      <c r="K330" s="98"/>
    </row>
    <row r="331" spans="1:18" x14ac:dyDescent="0.25">
      <c r="B331" s="20"/>
      <c r="C331" s="20"/>
      <c r="D331" s="106" t="s">
        <v>51</v>
      </c>
      <c r="E331" s="107"/>
      <c r="F331" s="107"/>
      <c r="G331" s="104">
        <f>SUMIF(L324:L328, IF(L323="","",L323), K324:K328)</f>
        <v>0</v>
      </c>
      <c r="H331" s="104"/>
      <c r="I331" s="104"/>
      <c r="J331" s="104"/>
      <c r="K331" s="105"/>
    </row>
    <row r="332" spans="1:18" hidden="1" x14ac:dyDescent="0.25">
      <c r="B332" s="20"/>
      <c r="C332" s="20"/>
      <c r="D332" s="102" t="s">
        <v>52</v>
      </c>
      <c r="E332" s="103"/>
      <c r="F332" s="103"/>
      <c r="G332" s="100">
        <f>ROUND(SUMIF(L324:L328, IF(L323="","",L323), K324:K328) * 0.2, 2)</f>
        <v>0</v>
      </c>
      <c r="H332" s="100"/>
      <c r="I332" s="100"/>
      <c r="J332" s="100"/>
      <c r="K332" s="101"/>
    </row>
    <row r="333" spans="1:18" hidden="1" x14ac:dyDescent="0.25">
      <c r="B333" s="20"/>
      <c r="C333" s="20"/>
      <c r="D333" s="106" t="s">
        <v>53</v>
      </c>
      <c r="E333" s="107"/>
      <c r="F333" s="107"/>
      <c r="G333" s="104">
        <f>SUM(G331:G332)</f>
        <v>0</v>
      </c>
      <c r="H333" s="104"/>
      <c r="I333" s="104"/>
      <c r="J333" s="104"/>
      <c r="K333" s="105"/>
    </row>
    <row r="334" spans="1:18" ht="24" customHeight="1" thickBot="1" x14ac:dyDescent="0.3">
      <c r="A334" s="7">
        <v>8</v>
      </c>
      <c r="B334" s="19" t="s">
        <v>215</v>
      </c>
      <c r="C334" s="19"/>
      <c r="D334" s="115" t="s">
        <v>216</v>
      </c>
      <c r="E334" s="115"/>
      <c r="F334" s="115"/>
      <c r="G334" s="20"/>
      <c r="H334" s="20"/>
      <c r="I334" s="20"/>
      <c r="J334" s="20"/>
      <c r="K334" s="29"/>
      <c r="L334" s="7"/>
    </row>
    <row r="335" spans="1:18" ht="18" thickTop="1" thickBot="1" x14ac:dyDescent="0.3">
      <c r="A335" s="7">
        <v>9</v>
      </c>
      <c r="B335" s="19" t="s">
        <v>217</v>
      </c>
      <c r="C335" s="19"/>
      <c r="D335" s="114" t="s">
        <v>218</v>
      </c>
      <c r="E335" s="93"/>
      <c r="F335" s="93"/>
      <c r="G335" s="21" t="s">
        <v>123</v>
      </c>
      <c r="H335" s="27">
        <v>3</v>
      </c>
      <c r="I335" s="28"/>
      <c r="J335" s="24"/>
      <c r="K335" s="25">
        <f>IF(AND(H335= "",I335= ""), 0, ROUND(ROUND(J335, 2) * ROUND(IF(I335="",H335,I335),  2), 2))</f>
        <v>0</v>
      </c>
      <c r="L335" s="7"/>
      <c r="N335" s="26">
        <v>0.2</v>
      </c>
      <c r="R335" s="7">
        <v>686</v>
      </c>
    </row>
    <row r="336" spans="1:18" hidden="1" x14ac:dyDescent="0.25">
      <c r="A336" s="7" t="s">
        <v>49</v>
      </c>
    </row>
    <row r="337" spans="1:18" ht="18" thickTop="1" thickBot="1" x14ac:dyDescent="0.3">
      <c r="A337" s="7">
        <v>9</v>
      </c>
      <c r="B337" s="19" t="s">
        <v>219</v>
      </c>
      <c r="C337" s="19"/>
      <c r="D337" s="114" t="s">
        <v>214</v>
      </c>
      <c r="E337" s="93"/>
      <c r="F337" s="93"/>
      <c r="G337" s="21" t="s">
        <v>48</v>
      </c>
      <c r="H337" s="22">
        <v>1</v>
      </c>
      <c r="I337" s="23"/>
      <c r="J337" s="24"/>
      <c r="K337" s="25">
        <f>IF(AND(H337= "",I337= ""), 0, ROUND(ROUND(J337, 2) * ROUND(IF(I337="",H337,I337),  0), 2))</f>
        <v>0</v>
      </c>
      <c r="L337" s="7"/>
      <c r="N337" s="26">
        <v>0.2</v>
      </c>
      <c r="R337" s="7">
        <v>686</v>
      </c>
    </row>
    <row r="338" spans="1:18" hidden="1" x14ac:dyDescent="0.25">
      <c r="A338" s="7" t="s">
        <v>49</v>
      </c>
    </row>
    <row r="339" spans="1:18" ht="15.75" thickTop="1" x14ac:dyDescent="0.25">
      <c r="A339" s="7" t="s">
        <v>77</v>
      </c>
      <c r="B339" s="20"/>
      <c r="C339" s="20"/>
      <c r="D339" s="93"/>
      <c r="E339" s="93"/>
      <c r="F339" s="93"/>
      <c r="G339" s="20"/>
      <c r="H339" s="20"/>
      <c r="I339" s="20"/>
      <c r="J339" s="20"/>
      <c r="K339" s="20"/>
    </row>
    <row r="340" spans="1:18" ht="26.45" customHeight="1" x14ac:dyDescent="0.25">
      <c r="B340" s="20"/>
      <c r="C340" s="20"/>
      <c r="D340" s="96" t="s">
        <v>216</v>
      </c>
      <c r="E340" s="97"/>
      <c r="F340" s="97"/>
      <c r="G340" s="94"/>
      <c r="H340" s="94"/>
      <c r="I340" s="94"/>
      <c r="J340" s="94"/>
      <c r="K340" s="95"/>
    </row>
    <row r="341" spans="1:18" x14ac:dyDescent="0.25">
      <c r="B341" s="20"/>
      <c r="C341" s="20"/>
      <c r="D341" s="99"/>
      <c r="E341" s="58"/>
      <c r="F341" s="58"/>
      <c r="G341" s="58"/>
      <c r="H341" s="58"/>
      <c r="I341" s="58"/>
      <c r="J341" s="58"/>
      <c r="K341" s="98"/>
    </row>
    <row r="342" spans="1:18" x14ac:dyDescent="0.25">
      <c r="B342" s="20"/>
      <c r="C342" s="20"/>
      <c r="D342" s="106" t="s">
        <v>51</v>
      </c>
      <c r="E342" s="107"/>
      <c r="F342" s="107"/>
      <c r="G342" s="104">
        <f>SUMIF(L335:L339, IF(L334="","",L334), K335:K339)</f>
        <v>0</v>
      </c>
      <c r="H342" s="104"/>
      <c r="I342" s="104"/>
      <c r="J342" s="104"/>
      <c r="K342" s="105"/>
    </row>
    <row r="343" spans="1:18" hidden="1" x14ac:dyDescent="0.25">
      <c r="B343" s="20"/>
      <c r="C343" s="20"/>
      <c r="D343" s="102" t="s">
        <v>52</v>
      </c>
      <c r="E343" s="103"/>
      <c r="F343" s="103"/>
      <c r="G343" s="100">
        <f>ROUND(SUMIF(L335:L339, IF(L334="","",L334), K335:K339) * 0.2, 2)</f>
        <v>0</v>
      </c>
      <c r="H343" s="100"/>
      <c r="I343" s="100"/>
      <c r="J343" s="100"/>
      <c r="K343" s="101"/>
    </row>
    <row r="344" spans="1:18" hidden="1" x14ac:dyDescent="0.25">
      <c r="B344" s="20"/>
      <c r="C344" s="20"/>
      <c r="D344" s="106" t="s">
        <v>53</v>
      </c>
      <c r="E344" s="107"/>
      <c r="F344" s="107"/>
      <c r="G344" s="104">
        <f>SUM(G342:G343)</f>
        <v>0</v>
      </c>
      <c r="H344" s="104"/>
      <c r="I344" s="104"/>
      <c r="J344" s="104"/>
      <c r="K344" s="105"/>
    </row>
    <row r="345" spans="1:18" x14ac:dyDescent="0.25">
      <c r="A345" s="7" t="s">
        <v>50</v>
      </c>
      <c r="B345" s="20"/>
      <c r="C345" s="20"/>
      <c r="D345" s="93"/>
      <c r="E345" s="93"/>
      <c r="F345" s="93"/>
      <c r="G345" s="20"/>
      <c r="H345" s="20"/>
      <c r="I345" s="20"/>
      <c r="J345" s="20"/>
      <c r="K345" s="20"/>
    </row>
    <row r="346" spans="1:18" x14ac:dyDescent="0.25">
      <c r="B346" s="20"/>
      <c r="C346" s="20"/>
      <c r="D346" s="96" t="s">
        <v>208</v>
      </c>
      <c r="E346" s="97"/>
      <c r="F346" s="97"/>
      <c r="G346" s="94"/>
      <c r="H346" s="94"/>
      <c r="I346" s="94"/>
      <c r="J346" s="94"/>
      <c r="K346" s="95"/>
    </row>
    <row r="347" spans="1:18" x14ac:dyDescent="0.25">
      <c r="B347" s="20"/>
      <c r="C347" s="20"/>
      <c r="D347" s="99"/>
      <c r="E347" s="58"/>
      <c r="F347" s="58"/>
      <c r="G347" s="58"/>
      <c r="H347" s="58"/>
      <c r="I347" s="58"/>
      <c r="J347" s="58"/>
      <c r="K347" s="98"/>
    </row>
    <row r="348" spans="1:18" x14ac:dyDescent="0.25">
      <c r="B348" s="20"/>
      <c r="C348" s="20"/>
      <c r="D348" s="106" t="s">
        <v>51</v>
      </c>
      <c r="E348" s="107"/>
      <c r="F348" s="107"/>
      <c r="G348" s="104">
        <f>SUMIF(L322:L345, IF(L321="","",L321), K322:K345)</f>
        <v>0</v>
      </c>
      <c r="H348" s="104"/>
      <c r="I348" s="104"/>
      <c r="J348" s="104"/>
      <c r="K348" s="105"/>
    </row>
    <row r="349" spans="1:18" hidden="1" x14ac:dyDescent="0.25">
      <c r="B349" s="20"/>
      <c r="C349" s="20"/>
      <c r="D349" s="102" t="s">
        <v>52</v>
      </c>
      <c r="E349" s="103"/>
      <c r="F349" s="103"/>
      <c r="G349" s="100">
        <f>ROUND(SUMIF(L322:L345, IF(L321="","",L321), K322:K345) * 0.2, 2)</f>
        <v>0</v>
      </c>
      <c r="H349" s="100"/>
      <c r="I349" s="100"/>
      <c r="J349" s="100"/>
      <c r="K349" s="101"/>
    </row>
    <row r="350" spans="1:18" hidden="1" x14ac:dyDescent="0.25">
      <c r="B350" s="20"/>
      <c r="C350" s="20"/>
      <c r="D350" s="106" t="s">
        <v>53</v>
      </c>
      <c r="E350" s="107"/>
      <c r="F350" s="107"/>
      <c r="G350" s="104">
        <f>SUM(G348:G349)</f>
        <v>0</v>
      </c>
      <c r="H350" s="104"/>
      <c r="I350" s="104"/>
      <c r="J350" s="104"/>
      <c r="K350" s="105"/>
    </row>
    <row r="351" spans="1:18" ht="15.75" thickBot="1" x14ac:dyDescent="0.3">
      <c r="A351" s="7">
        <v>5</v>
      </c>
      <c r="B351" s="14" t="s">
        <v>220</v>
      </c>
      <c r="C351" s="14"/>
      <c r="D351" s="117" t="s">
        <v>221</v>
      </c>
      <c r="E351" s="117"/>
      <c r="F351" s="117"/>
      <c r="G351" s="17"/>
      <c r="H351" s="17"/>
      <c r="I351" s="17"/>
      <c r="J351" s="17"/>
      <c r="K351" s="17"/>
      <c r="L351" s="7"/>
    </row>
    <row r="352" spans="1:18" hidden="1" x14ac:dyDescent="0.25">
      <c r="A352" s="7" t="s">
        <v>43</v>
      </c>
    </row>
    <row r="353" spans="1:18" hidden="1" x14ac:dyDescent="0.25">
      <c r="A353" s="7" t="s">
        <v>43</v>
      </c>
    </row>
    <row r="354" spans="1:18" ht="20.45" customHeight="1" thickTop="1" thickBot="1" x14ac:dyDescent="0.3">
      <c r="A354" s="7">
        <v>9</v>
      </c>
      <c r="B354" s="19" t="s">
        <v>222</v>
      </c>
      <c r="C354" s="19"/>
      <c r="D354" s="114" t="s">
        <v>223</v>
      </c>
      <c r="E354" s="93"/>
      <c r="F354" s="93"/>
      <c r="G354" s="21" t="s">
        <v>48</v>
      </c>
      <c r="H354" s="22">
        <v>1</v>
      </c>
      <c r="I354" s="23"/>
      <c r="J354" s="24"/>
      <c r="K354" s="25">
        <f>IF(AND(H354= "",I354= ""), 0, ROUND(ROUND(J354, 2) * ROUND(IF(I354="",H354,I354),  0), 2))</f>
        <v>0</v>
      </c>
      <c r="L354" s="7"/>
      <c r="N354" s="26">
        <v>0.2</v>
      </c>
      <c r="R354" s="7">
        <v>686</v>
      </c>
    </row>
    <row r="355" spans="1:18" hidden="1" x14ac:dyDescent="0.25">
      <c r="A355" s="7" t="s">
        <v>49</v>
      </c>
    </row>
    <row r="356" spans="1:18" ht="20.45" customHeight="1" thickTop="1" thickBot="1" x14ac:dyDescent="0.3">
      <c r="A356" s="7">
        <v>9</v>
      </c>
      <c r="B356" s="19" t="s">
        <v>224</v>
      </c>
      <c r="C356" s="19"/>
      <c r="D356" s="114" t="s">
        <v>225</v>
      </c>
      <c r="E356" s="93"/>
      <c r="F356" s="93"/>
      <c r="G356" s="21" t="s">
        <v>48</v>
      </c>
      <c r="H356" s="22">
        <v>1</v>
      </c>
      <c r="I356" s="23"/>
      <c r="J356" s="24"/>
      <c r="K356" s="25">
        <f>IF(AND(H356= "",I356= ""), 0, ROUND(ROUND(J356, 2) * ROUND(IF(I356="",H356,I356),  0), 2))</f>
        <v>0</v>
      </c>
      <c r="L356" s="7"/>
      <c r="N356" s="26">
        <v>0.2</v>
      </c>
      <c r="R356" s="7">
        <v>686</v>
      </c>
    </row>
    <row r="357" spans="1:18" hidden="1" x14ac:dyDescent="0.25">
      <c r="A357" s="7" t="s">
        <v>49</v>
      </c>
    </row>
    <row r="358" spans="1:18" ht="24" customHeight="1" thickTop="1" thickBot="1" x14ac:dyDescent="0.3">
      <c r="A358" s="7">
        <v>8</v>
      </c>
      <c r="B358" s="19" t="s">
        <v>226</v>
      </c>
      <c r="C358" s="19"/>
      <c r="D358" s="115" t="s">
        <v>210</v>
      </c>
      <c r="E358" s="115"/>
      <c r="F358" s="115"/>
      <c r="G358" s="20"/>
      <c r="H358" s="20"/>
      <c r="I358" s="20"/>
      <c r="J358" s="20"/>
      <c r="K358" s="29"/>
      <c r="L358" s="7"/>
    </row>
    <row r="359" spans="1:18" ht="18" thickTop="1" thickBot="1" x14ac:dyDescent="0.3">
      <c r="A359" s="7">
        <v>9</v>
      </c>
      <c r="B359" s="19" t="s">
        <v>227</v>
      </c>
      <c r="C359" s="19"/>
      <c r="D359" s="114" t="s">
        <v>212</v>
      </c>
      <c r="E359" s="93"/>
      <c r="F359" s="93"/>
      <c r="G359" s="21" t="s">
        <v>123</v>
      </c>
      <c r="H359" s="27">
        <v>8</v>
      </c>
      <c r="I359" s="28"/>
      <c r="J359" s="24"/>
      <c r="K359" s="25">
        <f>IF(AND(H359= "",I359= ""), 0, ROUND(ROUND(J359, 2) * ROUND(IF(I359="",H359,I359),  2), 2))</f>
        <v>0</v>
      </c>
      <c r="L359" s="7"/>
      <c r="N359" s="26">
        <v>0.2</v>
      </c>
      <c r="R359" s="7">
        <v>686</v>
      </c>
    </row>
    <row r="360" spans="1:18" hidden="1" x14ac:dyDescent="0.25">
      <c r="A360" s="7" t="s">
        <v>49</v>
      </c>
    </row>
    <row r="361" spans="1:18" ht="18" thickTop="1" thickBot="1" x14ac:dyDescent="0.3">
      <c r="A361" s="7">
        <v>9</v>
      </c>
      <c r="B361" s="19" t="s">
        <v>228</v>
      </c>
      <c r="C361" s="19"/>
      <c r="D361" s="114" t="s">
        <v>214</v>
      </c>
      <c r="E361" s="93"/>
      <c r="F361" s="93"/>
      <c r="G361" s="21" t="s">
        <v>48</v>
      </c>
      <c r="H361" s="22">
        <v>1</v>
      </c>
      <c r="I361" s="23"/>
      <c r="J361" s="24"/>
      <c r="K361" s="25">
        <f>IF(AND(H361= "",I361= ""), 0, ROUND(ROUND(J361, 2) * ROUND(IF(I361="",H361,I361),  0), 2))</f>
        <v>0</v>
      </c>
      <c r="L361" s="7"/>
      <c r="N361" s="26">
        <v>0.2</v>
      </c>
      <c r="R361" s="7">
        <v>686</v>
      </c>
    </row>
    <row r="362" spans="1:18" hidden="1" x14ac:dyDescent="0.25">
      <c r="A362" s="7" t="s">
        <v>49</v>
      </c>
    </row>
    <row r="363" spans="1:18" ht="15.75" thickTop="1" x14ac:dyDescent="0.25">
      <c r="A363" s="7" t="s">
        <v>77</v>
      </c>
      <c r="B363" s="20"/>
      <c r="C363" s="20"/>
      <c r="D363" s="93"/>
      <c r="E363" s="93"/>
      <c r="F363" s="93"/>
      <c r="G363" s="20"/>
      <c r="H363" s="20"/>
      <c r="I363" s="20"/>
      <c r="J363" s="20"/>
      <c r="K363" s="20"/>
    </row>
    <row r="364" spans="1:18" ht="26.45" customHeight="1" x14ac:dyDescent="0.25">
      <c r="B364" s="20"/>
      <c r="C364" s="20"/>
      <c r="D364" s="96" t="s">
        <v>210</v>
      </c>
      <c r="E364" s="97"/>
      <c r="F364" s="97"/>
      <c r="G364" s="94"/>
      <c r="H364" s="94"/>
      <c r="I364" s="94"/>
      <c r="J364" s="94"/>
      <c r="K364" s="95"/>
    </row>
    <row r="365" spans="1:18" x14ac:dyDescent="0.25">
      <c r="B365" s="20"/>
      <c r="C365" s="20"/>
      <c r="D365" s="99"/>
      <c r="E365" s="58"/>
      <c r="F365" s="58"/>
      <c r="G365" s="58"/>
      <c r="H365" s="58"/>
      <c r="I365" s="58"/>
      <c r="J365" s="58"/>
      <c r="K365" s="98"/>
    </row>
    <row r="366" spans="1:18" x14ac:dyDescent="0.25">
      <c r="B366" s="20"/>
      <c r="C366" s="20"/>
      <c r="D366" s="106" t="s">
        <v>51</v>
      </c>
      <c r="E366" s="107"/>
      <c r="F366" s="107"/>
      <c r="G366" s="104">
        <f>SUMIF(L359:L363, IF(L358="","",L358), K359:K363)</f>
        <v>0</v>
      </c>
      <c r="H366" s="104"/>
      <c r="I366" s="104"/>
      <c r="J366" s="104"/>
      <c r="K366" s="105"/>
    </row>
    <row r="367" spans="1:18" hidden="1" x14ac:dyDescent="0.25">
      <c r="B367" s="20"/>
      <c r="C367" s="20"/>
      <c r="D367" s="102" t="s">
        <v>52</v>
      </c>
      <c r="E367" s="103"/>
      <c r="F367" s="103"/>
      <c r="G367" s="100">
        <f>ROUND(SUMIF(L359:L363, IF(L358="","",L358), K359:K363) * 0.2, 2)</f>
        <v>0</v>
      </c>
      <c r="H367" s="100"/>
      <c r="I367" s="100"/>
      <c r="J367" s="100"/>
      <c r="K367" s="101"/>
    </row>
    <row r="368" spans="1:18" hidden="1" x14ac:dyDescent="0.25">
      <c r="B368" s="20"/>
      <c r="C368" s="20"/>
      <c r="D368" s="106" t="s">
        <v>53</v>
      </c>
      <c r="E368" s="107"/>
      <c r="F368" s="107"/>
      <c r="G368" s="104">
        <f>SUM(G366:G367)</f>
        <v>0</v>
      </c>
      <c r="H368" s="104"/>
      <c r="I368" s="104"/>
      <c r="J368" s="104"/>
      <c r="K368" s="105"/>
    </row>
    <row r="369" spans="1:18" ht="15.75" thickBot="1" x14ac:dyDescent="0.3">
      <c r="A369" s="7">
        <v>8</v>
      </c>
      <c r="B369" s="19" t="s">
        <v>229</v>
      </c>
      <c r="C369" s="19"/>
      <c r="D369" s="115" t="s">
        <v>230</v>
      </c>
      <c r="E369" s="115"/>
      <c r="F369" s="115"/>
      <c r="G369" s="20"/>
      <c r="H369" s="20"/>
      <c r="I369" s="20"/>
      <c r="J369" s="20"/>
      <c r="K369" s="29"/>
      <c r="L369" s="7"/>
    </row>
    <row r="370" spans="1:18" ht="18" thickTop="1" thickBot="1" x14ac:dyDescent="0.3">
      <c r="A370" s="7">
        <v>9</v>
      </c>
      <c r="B370" s="19" t="s">
        <v>231</v>
      </c>
      <c r="C370" s="19"/>
      <c r="D370" s="114" t="s">
        <v>218</v>
      </c>
      <c r="E370" s="93"/>
      <c r="F370" s="93"/>
      <c r="G370" s="21" t="s">
        <v>123</v>
      </c>
      <c r="H370" s="27">
        <v>5</v>
      </c>
      <c r="I370" s="28"/>
      <c r="J370" s="24"/>
      <c r="K370" s="25">
        <f>IF(AND(H370= "",I370= ""), 0, ROUND(ROUND(J370, 2) * ROUND(IF(I370="",H370,I370),  2), 2))</f>
        <v>0</v>
      </c>
      <c r="L370" s="7"/>
      <c r="N370" s="26">
        <v>0.2</v>
      </c>
      <c r="R370" s="7">
        <v>686</v>
      </c>
    </row>
    <row r="371" spans="1:18" hidden="1" x14ac:dyDescent="0.25">
      <c r="A371" s="7" t="s">
        <v>49</v>
      </c>
    </row>
    <row r="372" spans="1:18" ht="18" thickTop="1" thickBot="1" x14ac:dyDescent="0.3">
      <c r="A372" s="7">
        <v>9</v>
      </c>
      <c r="B372" s="19" t="s">
        <v>232</v>
      </c>
      <c r="C372" s="19"/>
      <c r="D372" s="114" t="s">
        <v>214</v>
      </c>
      <c r="E372" s="93"/>
      <c r="F372" s="93"/>
      <c r="G372" s="21" t="s">
        <v>48</v>
      </c>
      <c r="H372" s="22">
        <v>1</v>
      </c>
      <c r="I372" s="23"/>
      <c r="J372" s="24"/>
      <c r="K372" s="25">
        <f>IF(AND(H372= "",I372= ""), 0, ROUND(ROUND(J372, 2) * ROUND(IF(I372="",H372,I372),  0), 2))</f>
        <v>0</v>
      </c>
      <c r="L372" s="7"/>
      <c r="N372" s="26">
        <v>0.2</v>
      </c>
      <c r="R372" s="7">
        <v>686</v>
      </c>
    </row>
    <row r="373" spans="1:18" hidden="1" x14ac:dyDescent="0.25">
      <c r="A373" s="7" t="s">
        <v>49</v>
      </c>
    </row>
    <row r="374" spans="1:18" ht="15.75" thickTop="1" x14ac:dyDescent="0.25">
      <c r="A374" s="7" t="s">
        <v>77</v>
      </c>
      <c r="B374" s="20"/>
      <c r="C374" s="20"/>
      <c r="D374" s="93"/>
      <c r="E374" s="93"/>
      <c r="F374" s="93"/>
      <c r="G374" s="20"/>
      <c r="H374" s="20"/>
      <c r="I374" s="20"/>
      <c r="J374" s="20"/>
      <c r="K374" s="20"/>
    </row>
    <row r="375" spans="1:18" x14ac:dyDescent="0.25">
      <c r="B375" s="20"/>
      <c r="C375" s="20"/>
      <c r="D375" s="96" t="s">
        <v>230</v>
      </c>
      <c r="E375" s="97"/>
      <c r="F375" s="97"/>
      <c r="G375" s="94"/>
      <c r="H375" s="94"/>
      <c r="I375" s="94"/>
      <c r="J375" s="94"/>
      <c r="K375" s="95"/>
    </row>
    <row r="376" spans="1:18" x14ac:dyDescent="0.25">
      <c r="B376" s="20"/>
      <c r="C376" s="20"/>
      <c r="D376" s="99"/>
      <c r="E376" s="58"/>
      <c r="F376" s="58"/>
      <c r="G376" s="58"/>
      <c r="H376" s="58"/>
      <c r="I376" s="58"/>
      <c r="J376" s="58"/>
      <c r="K376" s="98"/>
    </row>
    <row r="377" spans="1:18" x14ac:dyDescent="0.25">
      <c r="B377" s="20"/>
      <c r="C377" s="20"/>
      <c r="D377" s="106" t="s">
        <v>51</v>
      </c>
      <c r="E377" s="107"/>
      <c r="F377" s="107"/>
      <c r="G377" s="104">
        <f>SUMIF(L370:L374, IF(L369="","",L369), K370:K374)</f>
        <v>0</v>
      </c>
      <c r="H377" s="104"/>
      <c r="I377" s="104"/>
      <c r="J377" s="104"/>
      <c r="K377" s="105"/>
    </row>
    <row r="378" spans="1:18" hidden="1" x14ac:dyDescent="0.25">
      <c r="B378" s="20"/>
      <c r="C378" s="20"/>
      <c r="D378" s="102" t="s">
        <v>52</v>
      </c>
      <c r="E378" s="103"/>
      <c r="F378" s="103"/>
      <c r="G378" s="100">
        <f>ROUND(SUMIF(L370:L374, IF(L369="","",L369), K370:K374) * 0.2, 2)</f>
        <v>0</v>
      </c>
      <c r="H378" s="100"/>
      <c r="I378" s="100"/>
      <c r="J378" s="100"/>
      <c r="K378" s="101"/>
    </row>
    <row r="379" spans="1:18" hidden="1" x14ac:dyDescent="0.25">
      <c r="B379" s="20"/>
      <c r="C379" s="20"/>
      <c r="D379" s="106" t="s">
        <v>53</v>
      </c>
      <c r="E379" s="107"/>
      <c r="F379" s="107"/>
      <c r="G379" s="104">
        <f>SUM(G377:G378)</f>
        <v>0</v>
      </c>
      <c r="H379" s="104"/>
      <c r="I379" s="104"/>
      <c r="J379" s="104"/>
      <c r="K379" s="105"/>
    </row>
    <row r="380" spans="1:18" x14ac:dyDescent="0.25">
      <c r="A380" s="7" t="s">
        <v>50</v>
      </c>
      <c r="B380" s="20"/>
      <c r="C380" s="20"/>
      <c r="D380" s="93"/>
      <c r="E380" s="93"/>
      <c r="F380" s="93"/>
      <c r="G380" s="20"/>
      <c r="H380" s="20"/>
      <c r="I380" s="20"/>
      <c r="J380" s="20"/>
      <c r="K380" s="20"/>
    </row>
    <row r="381" spans="1:18" x14ac:dyDescent="0.25">
      <c r="B381" s="20"/>
      <c r="C381" s="20"/>
      <c r="D381" s="96" t="s">
        <v>221</v>
      </c>
      <c r="E381" s="97"/>
      <c r="F381" s="97"/>
      <c r="G381" s="94"/>
      <c r="H381" s="94"/>
      <c r="I381" s="94"/>
      <c r="J381" s="94"/>
      <c r="K381" s="95"/>
    </row>
    <row r="382" spans="1:18" x14ac:dyDescent="0.25">
      <c r="B382" s="20"/>
      <c r="C382" s="20"/>
      <c r="D382" s="99"/>
      <c r="E382" s="58"/>
      <c r="F382" s="58"/>
      <c r="G382" s="58"/>
      <c r="H382" s="58"/>
      <c r="I382" s="58"/>
      <c r="J382" s="58"/>
      <c r="K382" s="98"/>
    </row>
    <row r="383" spans="1:18" x14ac:dyDescent="0.25">
      <c r="B383" s="20"/>
      <c r="C383" s="20"/>
      <c r="D383" s="106" t="s">
        <v>51</v>
      </c>
      <c r="E383" s="107"/>
      <c r="F383" s="107"/>
      <c r="G383" s="104">
        <f>SUMIF(L352:L380, IF(L351="","",L351), K352:K380)</f>
        <v>0</v>
      </c>
      <c r="H383" s="104"/>
      <c r="I383" s="104"/>
      <c r="J383" s="104"/>
      <c r="K383" s="105"/>
    </row>
    <row r="384" spans="1:18" hidden="1" x14ac:dyDescent="0.25">
      <c r="B384" s="20"/>
      <c r="C384" s="20"/>
      <c r="D384" s="102" t="s">
        <v>52</v>
      </c>
      <c r="E384" s="103"/>
      <c r="F384" s="103"/>
      <c r="G384" s="100">
        <f>ROUND(SUMIF(L352:L380, IF(L351="","",L351), K352:K380) * 0.2, 2)</f>
        <v>0</v>
      </c>
      <c r="H384" s="100"/>
      <c r="I384" s="100"/>
      <c r="J384" s="100"/>
      <c r="K384" s="101"/>
    </row>
    <row r="385" spans="1:18" hidden="1" x14ac:dyDescent="0.25">
      <c r="B385" s="20"/>
      <c r="C385" s="20"/>
      <c r="D385" s="106" t="s">
        <v>53</v>
      </c>
      <c r="E385" s="107"/>
      <c r="F385" s="107"/>
      <c r="G385" s="104">
        <f>SUM(G383:G384)</f>
        <v>0</v>
      </c>
      <c r="H385" s="104"/>
      <c r="I385" s="104"/>
      <c r="J385" s="104"/>
      <c r="K385" s="105"/>
    </row>
    <row r="386" spans="1:18" x14ac:dyDescent="0.25">
      <c r="A386" s="7">
        <v>5</v>
      </c>
      <c r="B386" s="14" t="s">
        <v>233</v>
      </c>
      <c r="C386" s="14"/>
      <c r="D386" s="117" t="s">
        <v>234</v>
      </c>
      <c r="E386" s="117"/>
      <c r="F386" s="117"/>
      <c r="G386" s="17"/>
      <c r="H386" s="17"/>
      <c r="I386" s="17"/>
      <c r="J386" s="17"/>
      <c r="K386" s="17"/>
      <c r="L386" s="7"/>
    </row>
    <row r="387" spans="1:18" hidden="1" x14ac:dyDescent="0.25">
      <c r="A387" s="7" t="s">
        <v>43</v>
      </c>
    </row>
    <row r="388" spans="1:18" hidden="1" x14ac:dyDescent="0.25">
      <c r="A388" s="7" t="s">
        <v>43</v>
      </c>
    </row>
    <row r="389" spans="1:18" ht="15.75" thickBot="1" x14ac:dyDescent="0.3">
      <c r="A389" s="7">
        <v>8</v>
      </c>
      <c r="B389" s="19" t="s">
        <v>235</v>
      </c>
      <c r="C389" s="19"/>
      <c r="D389" s="115" t="s">
        <v>236</v>
      </c>
      <c r="E389" s="115"/>
      <c r="F389" s="115"/>
      <c r="G389" s="20"/>
      <c r="H389" s="20"/>
      <c r="I389" s="20"/>
      <c r="J389" s="20"/>
      <c r="K389" s="29"/>
      <c r="L389" s="7"/>
    </row>
    <row r="390" spans="1:18" ht="20.45" customHeight="1" thickTop="1" thickBot="1" x14ac:dyDescent="0.3">
      <c r="A390" s="7">
        <v>9</v>
      </c>
      <c r="B390" s="19" t="s">
        <v>237</v>
      </c>
      <c r="C390" s="19"/>
      <c r="D390" s="114" t="s">
        <v>238</v>
      </c>
      <c r="E390" s="93"/>
      <c r="F390" s="93"/>
      <c r="G390" s="21" t="s">
        <v>239</v>
      </c>
      <c r="H390" s="22">
        <v>1</v>
      </c>
      <c r="I390" s="23"/>
      <c r="J390" s="24"/>
      <c r="K390" s="25">
        <f>IF(AND(H390= "",I390= ""), 0, ROUND(ROUND(J390, 2) * ROUND(IF(I390="",H390,I390),  0), 2))</f>
        <v>0</v>
      </c>
      <c r="L390" s="7"/>
      <c r="N390" s="26">
        <v>0.2</v>
      </c>
      <c r="R390" s="7">
        <v>686</v>
      </c>
    </row>
    <row r="391" spans="1:18" hidden="1" x14ac:dyDescent="0.25">
      <c r="A391" s="7" t="s">
        <v>49</v>
      </c>
    </row>
    <row r="392" spans="1:18" ht="18" thickTop="1" thickBot="1" x14ac:dyDescent="0.3">
      <c r="A392" s="7">
        <v>9</v>
      </c>
      <c r="B392" s="19" t="s">
        <v>240</v>
      </c>
      <c r="C392" s="19"/>
      <c r="D392" s="114" t="s">
        <v>241</v>
      </c>
      <c r="E392" s="93"/>
      <c r="F392" s="93"/>
      <c r="G392" s="21" t="s">
        <v>10</v>
      </c>
      <c r="H392" s="22">
        <v>2</v>
      </c>
      <c r="I392" s="23"/>
      <c r="J392" s="24"/>
      <c r="K392" s="25">
        <f>IF(AND(H392= "",I392= ""), 0, ROUND(ROUND(J392, 2) * ROUND(IF(I392="",H392,I392),  0), 2))</f>
        <v>0</v>
      </c>
      <c r="L392" s="7"/>
      <c r="N392" s="26">
        <v>0.2</v>
      </c>
      <c r="R392" s="7">
        <v>686</v>
      </c>
    </row>
    <row r="393" spans="1:18" hidden="1" x14ac:dyDescent="0.25">
      <c r="A393" s="7" t="s">
        <v>49</v>
      </c>
    </row>
    <row r="394" spans="1:18" ht="18" thickTop="1" thickBot="1" x14ac:dyDescent="0.3">
      <c r="A394" s="7">
        <v>9</v>
      </c>
      <c r="B394" s="19" t="s">
        <v>242</v>
      </c>
      <c r="C394" s="19"/>
      <c r="D394" s="114" t="s">
        <v>243</v>
      </c>
      <c r="E394" s="93"/>
      <c r="F394" s="93"/>
      <c r="G394" s="21" t="s">
        <v>10</v>
      </c>
      <c r="H394" s="22">
        <v>1</v>
      </c>
      <c r="I394" s="23"/>
      <c r="J394" s="24"/>
      <c r="K394" s="25">
        <f>IF(AND(H394= "",I394= ""), 0, ROUND(ROUND(J394, 2) * ROUND(IF(I394="",H394,I394),  0), 2))</f>
        <v>0</v>
      </c>
      <c r="L394" s="7"/>
      <c r="N394" s="26">
        <v>0.2</v>
      </c>
      <c r="R394" s="7">
        <v>686</v>
      </c>
    </row>
    <row r="395" spans="1:18" hidden="1" x14ac:dyDescent="0.25">
      <c r="A395" s="7" t="s">
        <v>49</v>
      </c>
    </row>
    <row r="396" spans="1:18" ht="18" thickTop="1" thickBot="1" x14ac:dyDescent="0.3">
      <c r="A396" s="7">
        <v>9</v>
      </c>
      <c r="B396" s="19" t="s">
        <v>244</v>
      </c>
      <c r="C396" s="19"/>
      <c r="D396" s="114" t="s">
        <v>245</v>
      </c>
      <c r="E396" s="93"/>
      <c r="F396" s="93"/>
      <c r="G396" s="21" t="s">
        <v>10</v>
      </c>
      <c r="H396" s="22">
        <v>1</v>
      </c>
      <c r="I396" s="23"/>
      <c r="J396" s="24"/>
      <c r="K396" s="25">
        <f>IF(AND(H396= "",I396= ""), 0, ROUND(ROUND(J396, 2) * ROUND(IF(I396="",H396,I396),  0), 2))</f>
        <v>0</v>
      </c>
      <c r="L396" s="7"/>
      <c r="N396" s="26">
        <v>0.2</v>
      </c>
      <c r="R396" s="7">
        <v>686</v>
      </c>
    </row>
    <row r="397" spans="1:18" hidden="1" x14ac:dyDescent="0.25">
      <c r="A397" s="7" t="s">
        <v>49</v>
      </c>
    </row>
    <row r="398" spans="1:18" ht="40.9" customHeight="1" thickTop="1" thickBot="1" x14ac:dyDescent="0.3">
      <c r="A398" s="7">
        <v>9</v>
      </c>
      <c r="B398" s="19" t="s">
        <v>246</v>
      </c>
      <c r="C398" s="19"/>
      <c r="D398" s="114" t="s">
        <v>247</v>
      </c>
      <c r="E398" s="93"/>
      <c r="F398" s="93"/>
      <c r="G398" s="21" t="s">
        <v>48</v>
      </c>
      <c r="H398" s="22">
        <v>1</v>
      </c>
      <c r="I398" s="23"/>
      <c r="J398" s="24"/>
      <c r="K398" s="25">
        <f>IF(AND(H398= "",I398= ""), 0, ROUND(ROUND(J398, 2) * ROUND(IF(I398="",H398,I398),  0), 2))</f>
        <v>0</v>
      </c>
      <c r="L398" s="7"/>
      <c r="N398" s="26">
        <v>0.2</v>
      </c>
      <c r="R398" s="7">
        <v>686</v>
      </c>
    </row>
    <row r="399" spans="1:18" hidden="1" x14ac:dyDescent="0.25">
      <c r="A399" s="7" t="s">
        <v>49</v>
      </c>
    </row>
    <row r="400" spans="1:18" ht="15.75" thickTop="1" x14ac:dyDescent="0.25">
      <c r="A400" s="7" t="s">
        <v>77</v>
      </c>
      <c r="B400" s="20"/>
      <c r="C400" s="20"/>
      <c r="D400" s="93"/>
      <c r="E400" s="93"/>
      <c r="F400" s="93"/>
      <c r="G400" s="20"/>
      <c r="H400" s="20"/>
      <c r="I400" s="20"/>
      <c r="J400" s="20"/>
      <c r="K400" s="20"/>
    </row>
    <row r="401" spans="1:11" x14ac:dyDescent="0.25">
      <c r="B401" s="20"/>
      <c r="C401" s="20"/>
      <c r="D401" s="96" t="s">
        <v>236</v>
      </c>
      <c r="E401" s="97"/>
      <c r="F401" s="97"/>
      <c r="G401" s="94"/>
      <c r="H401" s="94"/>
      <c r="I401" s="94"/>
      <c r="J401" s="94"/>
      <c r="K401" s="95"/>
    </row>
    <row r="402" spans="1:11" x14ac:dyDescent="0.25">
      <c r="B402" s="20"/>
      <c r="C402" s="20"/>
      <c r="D402" s="99"/>
      <c r="E402" s="58"/>
      <c r="F402" s="58"/>
      <c r="G402" s="58"/>
      <c r="H402" s="58"/>
      <c r="I402" s="58"/>
      <c r="J402" s="58"/>
      <c r="K402" s="98"/>
    </row>
    <row r="403" spans="1:11" x14ac:dyDescent="0.25">
      <c r="B403" s="20"/>
      <c r="C403" s="20"/>
      <c r="D403" s="106" t="s">
        <v>51</v>
      </c>
      <c r="E403" s="107"/>
      <c r="F403" s="107"/>
      <c r="G403" s="104">
        <f>SUMIF(L390:L400, IF(L389="","",L389), K390:K400)</f>
        <v>0</v>
      </c>
      <c r="H403" s="104"/>
      <c r="I403" s="104"/>
      <c r="J403" s="104"/>
      <c r="K403" s="105"/>
    </row>
    <row r="404" spans="1:11" hidden="1" x14ac:dyDescent="0.25">
      <c r="B404" s="20"/>
      <c r="C404" s="20"/>
      <c r="D404" s="102" t="s">
        <v>52</v>
      </c>
      <c r="E404" s="103"/>
      <c r="F404" s="103"/>
      <c r="G404" s="100">
        <f>ROUND(SUMIF(L390:L400, IF(L389="","",L389), K390:K400) * 0.2, 2)</f>
        <v>0</v>
      </c>
      <c r="H404" s="100"/>
      <c r="I404" s="100"/>
      <c r="J404" s="100"/>
      <c r="K404" s="101"/>
    </row>
    <row r="405" spans="1:11" hidden="1" x14ac:dyDescent="0.25">
      <c r="B405" s="20"/>
      <c r="C405" s="20"/>
      <c r="D405" s="106" t="s">
        <v>53</v>
      </c>
      <c r="E405" s="107"/>
      <c r="F405" s="107"/>
      <c r="G405" s="104">
        <f>SUM(G403:G404)</f>
        <v>0</v>
      </c>
      <c r="H405" s="104"/>
      <c r="I405" s="104"/>
      <c r="J405" s="104"/>
      <c r="K405" s="105"/>
    </row>
    <row r="406" spans="1:11" x14ac:dyDescent="0.25">
      <c r="A406" s="7" t="s">
        <v>50</v>
      </c>
      <c r="B406" s="20"/>
      <c r="C406" s="20"/>
      <c r="D406" s="93"/>
      <c r="E406" s="93"/>
      <c r="F406" s="93"/>
      <c r="G406" s="20"/>
      <c r="H406" s="20"/>
      <c r="I406" s="20"/>
      <c r="J406" s="20"/>
      <c r="K406" s="20"/>
    </row>
    <row r="407" spans="1:11" x14ac:dyDescent="0.25">
      <c r="B407" s="20"/>
      <c r="C407" s="20"/>
      <c r="D407" s="96" t="s">
        <v>234</v>
      </c>
      <c r="E407" s="97"/>
      <c r="F407" s="97"/>
      <c r="G407" s="94"/>
      <c r="H407" s="94"/>
      <c r="I407" s="94"/>
      <c r="J407" s="94"/>
      <c r="K407" s="95"/>
    </row>
    <row r="408" spans="1:11" x14ac:dyDescent="0.25">
      <c r="B408" s="20"/>
      <c r="C408" s="20"/>
      <c r="D408" s="99"/>
      <c r="E408" s="58"/>
      <c r="F408" s="58"/>
      <c r="G408" s="58"/>
      <c r="H408" s="58"/>
      <c r="I408" s="58"/>
      <c r="J408" s="58"/>
      <c r="K408" s="98"/>
    </row>
    <row r="409" spans="1:11" x14ac:dyDescent="0.25">
      <c r="B409" s="20"/>
      <c r="C409" s="20"/>
      <c r="D409" s="106" t="s">
        <v>51</v>
      </c>
      <c r="E409" s="107"/>
      <c r="F409" s="107"/>
      <c r="G409" s="104">
        <f>SUMIF(L387:L406, IF(L386="","",L386), K387:K406)</f>
        <v>0</v>
      </c>
      <c r="H409" s="104"/>
      <c r="I409" s="104"/>
      <c r="J409" s="104"/>
      <c r="K409" s="105"/>
    </row>
    <row r="410" spans="1:11" hidden="1" x14ac:dyDescent="0.25">
      <c r="B410" s="20"/>
      <c r="C410" s="20"/>
      <c r="D410" s="102" t="s">
        <v>52</v>
      </c>
      <c r="E410" s="103"/>
      <c r="F410" s="103"/>
      <c r="G410" s="100">
        <f>ROUND(SUMIF(L387:L406, IF(L386="","",L386), K387:K406) * 0.2, 2)</f>
        <v>0</v>
      </c>
      <c r="H410" s="100"/>
      <c r="I410" s="100"/>
      <c r="J410" s="100"/>
      <c r="K410" s="101"/>
    </row>
    <row r="411" spans="1:11" hidden="1" x14ac:dyDescent="0.25">
      <c r="B411" s="20"/>
      <c r="C411" s="20"/>
      <c r="D411" s="106" t="s">
        <v>53</v>
      </c>
      <c r="E411" s="107"/>
      <c r="F411" s="107"/>
      <c r="G411" s="104">
        <f>SUM(G409:G410)</f>
        <v>0</v>
      </c>
      <c r="H411" s="104"/>
      <c r="I411" s="104"/>
      <c r="J411" s="104"/>
      <c r="K411" s="105"/>
    </row>
    <row r="412" spans="1:11" x14ac:dyDescent="0.25">
      <c r="A412" s="7" t="s">
        <v>204</v>
      </c>
      <c r="B412" s="20"/>
      <c r="C412" s="20"/>
      <c r="D412" s="93"/>
      <c r="E412" s="93"/>
      <c r="F412" s="93"/>
      <c r="G412" s="20"/>
      <c r="H412" s="20"/>
      <c r="I412" s="20"/>
      <c r="J412" s="20"/>
      <c r="K412" s="20"/>
    </row>
    <row r="413" spans="1:11" x14ac:dyDescent="0.25">
      <c r="B413" s="20"/>
      <c r="C413" s="20"/>
      <c r="D413" s="96" t="s">
        <v>206</v>
      </c>
      <c r="E413" s="97"/>
      <c r="F413" s="97"/>
      <c r="G413" s="94"/>
      <c r="H413" s="94"/>
      <c r="I413" s="94"/>
      <c r="J413" s="94"/>
      <c r="K413" s="95"/>
    </row>
    <row r="414" spans="1:11" x14ac:dyDescent="0.25">
      <c r="B414" s="20"/>
      <c r="C414" s="20"/>
      <c r="D414" s="99"/>
      <c r="E414" s="58"/>
      <c r="F414" s="58"/>
      <c r="G414" s="58"/>
      <c r="H414" s="58"/>
      <c r="I414" s="58"/>
      <c r="J414" s="58"/>
      <c r="K414" s="98"/>
    </row>
    <row r="415" spans="1:11" x14ac:dyDescent="0.25">
      <c r="B415" s="20"/>
      <c r="C415" s="20"/>
      <c r="D415" s="106" t="s">
        <v>51</v>
      </c>
      <c r="E415" s="107"/>
      <c r="F415" s="107"/>
      <c r="G415" s="104">
        <f>SUMIF(L321:L412, IF(L320="","",L320), K321:K412)</f>
        <v>0</v>
      </c>
      <c r="H415" s="104"/>
      <c r="I415" s="104"/>
      <c r="J415" s="104"/>
      <c r="K415" s="105"/>
    </row>
    <row r="416" spans="1:11" hidden="1" x14ac:dyDescent="0.25">
      <c r="B416" s="20"/>
      <c r="C416" s="20"/>
      <c r="D416" s="102" t="s">
        <v>52</v>
      </c>
      <c r="E416" s="103"/>
      <c r="F416" s="103"/>
      <c r="G416" s="100">
        <f>ROUND(SUMIF(L321:L412, IF(L320="","",L320), K321:K412) * 0.2, 2)</f>
        <v>0</v>
      </c>
      <c r="H416" s="100"/>
      <c r="I416" s="100"/>
      <c r="J416" s="100"/>
      <c r="K416" s="101"/>
    </row>
    <row r="417" spans="1:18" hidden="1" x14ac:dyDescent="0.25">
      <c r="B417" s="20"/>
      <c r="C417" s="20"/>
      <c r="D417" s="106" t="s">
        <v>53</v>
      </c>
      <c r="E417" s="107"/>
      <c r="F417" s="107"/>
      <c r="G417" s="104">
        <f>SUM(G415:G416)</f>
        <v>0</v>
      </c>
      <c r="H417" s="104"/>
      <c r="I417" s="104"/>
      <c r="J417" s="104"/>
      <c r="K417" s="105"/>
    </row>
    <row r="418" spans="1:18" ht="27.6" customHeight="1" x14ac:dyDescent="0.25">
      <c r="A418" s="7">
        <v>4</v>
      </c>
      <c r="B418" s="14" t="s">
        <v>248</v>
      </c>
      <c r="C418" s="14"/>
      <c r="D418" s="113" t="s">
        <v>249</v>
      </c>
      <c r="E418" s="113"/>
      <c r="F418" s="113"/>
      <c r="G418" s="16"/>
      <c r="H418" s="16"/>
      <c r="I418" s="16"/>
      <c r="J418" s="16"/>
      <c r="K418" s="16"/>
      <c r="L418" s="7"/>
    </row>
    <row r="419" spans="1:18" ht="15.75" thickBot="1" x14ac:dyDescent="0.3">
      <c r="A419" s="7">
        <v>5</v>
      </c>
      <c r="B419" s="14" t="s">
        <v>250</v>
      </c>
      <c r="C419" s="14"/>
      <c r="D419" s="117" t="s">
        <v>251</v>
      </c>
      <c r="E419" s="117"/>
      <c r="F419" s="117"/>
      <c r="G419" s="17"/>
      <c r="H419" s="17"/>
      <c r="I419" s="17"/>
      <c r="J419" s="17"/>
      <c r="K419" s="17"/>
      <c r="L419" s="7"/>
    </row>
    <row r="420" spans="1:18" hidden="1" x14ac:dyDescent="0.25">
      <c r="A420" s="7" t="s">
        <v>43</v>
      </c>
    </row>
    <row r="421" spans="1:18" hidden="1" x14ac:dyDescent="0.25">
      <c r="A421" s="7" t="s">
        <v>43</v>
      </c>
    </row>
    <row r="422" spans="1:18" hidden="1" x14ac:dyDescent="0.25">
      <c r="A422" s="7" t="s">
        <v>43</v>
      </c>
    </row>
    <row r="423" spans="1:18" ht="20.45" customHeight="1" thickTop="1" thickBot="1" x14ac:dyDescent="0.3">
      <c r="A423" s="7">
        <v>9</v>
      </c>
      <c r="B423" s="19" t="s">
        <v>252</v>
      </c>
      <c r="C423" s="19"/>
      <c r="D423" s="114" t="s">
        <v>253</v>
      </c>
      <c r="E423" s="93"/>
      <c r="F423" s="93"/>
      <c r="G423" s="21" t="s">
        <v>48</v>
      </c>
      <c r="H423" s="22">
        <v>1</v>
      </c>
      <c r="I423" s="23"/>
      <c r="J423" s="24"/>
      <c r="K423" s="25">
        <f>IF(AND(H423= "",I423= ""), 0, ROUND(ROUND(J423, 2) * ROUND(IF(I423="",H423,I423),  0), 2))</f>
        <v>0</v>
      </c>
      <c r="L423" s="7"/>
      <c r="N423" s="26">
        <v>0.2</v>
      </c>
      <c r="R423" s="7">
        <v>686</v>
      </c>
    </row>
    <row r="424" spans="1:18" hidden="1" x14ac:dyDescent="0.25">
      <c r="A424" s="7" t="s">
        <v>49</v>
      </c>
    </row>
    <row r="425" spans="1:18" ht="20.45" customHeight="1" thickTop="1" thickBot="1" x14ac:dyDescent="0.3">
      <c r="A425" s="7">
        <v>9</v>
      </c>
      <c r="B425" s="19" t="s">
        <v>254</v>
      </c>
      <c r="C425" s="19"/>
      <c r="D425" s="114" t="s">
        <v>255</v>
      </c>
      <c r="E425" s="93"/>
      <c r="F425" s="93"/>
      <c r="G425" s="21" t="s">
        <v>48</v>
      </c>
      <c r="H425" s="22">
        <v>1</v>
      </c>
      <c r="I425" s="23"/>
      <c r="J425" s="24"/>
      <c r="K425" s="25">
        <f>IF(AND(H425= "",I425= ""), 0, ROUND(ROUND(J425, 2) * ROUND(IF(I425="",H425,I425),  0), 2))</f>
        <v>0</v>
      </c>
      <c r="L425" s="7"/>
      <c r="N425" s="26">
        <v>0.2</v>
      </c>
      <c r="R425" s="7">
        <v>686</v>
      </c>
    </row>
    <row r="426" spans="1:18" hidden="1" x14ac:dyDescent="0.25">
      <c r="A426" s="7" t="s">
        <v>49</v>
      </c>
    </row>
    <row r="427" spans="1:18" ht="16.5" thickTop="1" thickBot="1" x14ac:dyDescent="0.3">
      <c r="A427" s="7">
        <v>9</v>
      </c>
      <c r="B427" s="19" t="s">
        <v>256</v>
      </c>
      <c r="C427" s="19"/>
      <c r="D427" s="114" t="s">
        <v>257</v>
      </c>
      <c r="E427" s="93"/>
      <c r="F427" s="93"/>
      <c r="G427" s="21" t="s">
        <v>10</v>
      </c>
      <c r="H427" s="22">
        <v>6</v>
      </c>
      <c r="I427" s="23"/>
      <c r="J427" s="24"/>
      <c r="K427" s="25">
        <f>IF(AND(H427= "",I427= ""), 0, ROUND(ROUND(J427, 2) * ROUND(IF(I427="",H427,I427),  0), 2))</f>
        <v>0</v>
      </c>
      <c r="L427" s="7"/>
      <c r="N427" s="26">
        <v>0.2</v>
      </c>
      <c r="R427" s="7">
        <v>686</v>
      </c>
    </row>
    <row r="428" spans="1:18" hidden="1" x14ac:dyDescent="0.25">
      <c r="A428" s="7" t="s">
        <v>49</v>
      </c>
    </row>
    <row r="429" spans="1:18" ht="15.75" thickTop="1" x14ac:dyDescent="0.25">
      <c r="A429" s="7" t="s">
        <v>50</v>
      </c>
      <c r="B429" s="20"/>
      <c r="C429" s="20"/>
      <c r="D429" s="93"/>
      <c r="E429" s="93"/>
      <c r="F429" s="93"/>
      <c r="G429" s="20"/>
      <c r="H429" s="20"/>
      <c r="I429" s="20"/>
      <c r="J429" s="20"/>
      <c r="K429" s="20"/>
    </row>
    <row r="430" spans="1:18" x14ac:dyDescent="0.25">
      <c r="B430" s="20"/>
      <c r="C430" s="20"/>
      <c r="D430" s="96" t="s">
        <v>251</v>
      </c>
      <c r="E430" s="97"/>
      <c r="F430" s="97"/>
      <c r="G430" s="94"/>
      <c r="H430" s="94"/>
      <c r="I430" s="94"/>
      <c r="J430" s="94"/>
      <c r="K430" s="95"/>
    </row>
    <row r="431" spans="1:18" x14ac:dyDescent="0.25">
      <c r="B431" s="20"/>
      <c r="C431" s="20"/>
      <c r="D431" s="99"/>
      <c r="E431" s="58"/>
      <c r="F431" s="58"/>
      <c r="G431" s="58"/>
      <c r="H431" s="58"/>
      <c r="I431" s="58"/>
      <c r="J431" s="58"/>
      <c r="K431" s="98"/>
    </row>
    <row r="432" spans="1:18" x14ac:dyDescent="0.25">
      <c r="B432" s="20"/>
      <c r="C432" s="20"/>
      <c r="D432" s="106" t="s">
        <v>51</v>
      </c>
      <c r="E432" s="107"/>
      <c r="F432" s="107"/>
      <c r="G432" s="104">
        <f>SUMIF(L420:L429, IF(L419="","",L419), K420:K429)</f>
        <v>0</v>
      </c>
      <c r="H432" s="104"/>
      <c r="I432" s="104"/>
      <c r="J432" s="104"/>
      <c r="K432" s="105"/>
    </row>
    <row r="433" spans="1:18" hidden="1" x14ac:dyDescent="0.25">
      <c r="B433" s="20"/>
      <c r="C433" s="20"/>
      <c r="D433" s="102" t="s">
        <v>52</v>
      </c>
      <c r="E433" s="103"/>
      <c r="F433" s="103"/>
      <c r="G433" s="100">
        <f>ROUND(SUMIF(L420:L429, IF(L419="","",L419), K420:K429) * 0.2, 2)</f>
        <v>0</v>
      </c>
      <c r="H433" s="100"/>
      <c r="I433" s="100"/>
      <c r="J433" s="100"/>
      <c r="K433" s="101"/>
    </row>
    <row r="434" spans="1:18" hidden="1" x14ac:dyDescent="0.25">
      <c r="B434" s="20"/>
      <c r="C434" s="20"/>
      <c r="D434" s="106" t="s">
        <v>53</v>
      </c>
      <c r="E434" s="107"/>
      <c r="F434" s="107"/>
      <c r="G434" s="104">
        <f>SUM(G432:G433)</f>
        <v>0</v>
      </c>
      <c r="H434" s="104"/>
      <c r="I434" s="104"/>
      <c r="J434" s="104"/>
      <c r="K434" s="105"/>
    </row>
    <row r="435" spans="1:18" x14ac:dyDescent="0.25">
      <c r="A435" s="7">
        <v>5</v>
      </c>
      <c r="B435" s="14" t="s">
        <v>258</v>
      </c>
      <c r="C435" s="14"/>
      <c r="D435" s="117" t="s">
        <v>259</v>
      </c>
      <c r="E435" s="117"/>
      <c r="F435" s="117"/>
      <c r="G435" s="17"/>
      <c r="H435" s="17"/>
      <c r="I435" s="17"/>
      <c r="J435" s="17"/>
      <c r="K435" s="17"/>
      <c r="L435" s="7"/>
    </row>
    <row r="436" spans="1:18" x14ac:dyDescent="0.25">
      <c r="A436" s="7">
        <v>6</v>
      </c>
      <c r="B436" s="14" t="s">
        <v>260</v>
      </c>
      <c r="C436" s="14"/>
      <c r="D436" s="116" t="s">
        <v>261</v>
      </c>
      <c r="E436" s="116"/>
      <c r="F436" s="116"/>
      <c r="G436" s="33"/>
      <c r="H436" s="33"/>
      <c r="I436" s="33"/>
      <c r="J436" s="33"/>
      <c r="K436" s="33"/>
      <c r="L436" s="7"/>
    </row>
    <row r="437" spans="1:18" hidden="1" x14ac:dyDescent="0.25">
      <c r="A437" s="7" t="s">
        <v>168</v>
      </c>
    </row>
    <row r="438" spans="1:18" hidden="1" x14ac:dyDescent="0.25">
      <c r="A438" s="7" t="s">
        <v>168</v>
      </c>
    </row>
    <row r="439" spans="1:18" ht="17.25" thickBot="1" x14ac:dyDescent="0.3">
      <c r="A439" s="7">
        <v>8</v>
      </c>
      <c r="B439" s="19" t="s">
        <v>262</v>
      </c>
      <c r="C439" s="19"/>
      <c r="D439" s="115" t="s">
        <v>263</v>
      </c>
      <c r="E439" s="115"/>
      <c r="F439" s="115"/>
      <c r="G439" s="20"/>
      <c r="H439" s="20"/>
      <c r="I439" s="20"/>
      <c r="J439" s="20"/>
      <c r="K439" s="29"/>
      <c r="L439" s="7"/>
    </row>
    <row r="440" spans="1:18" ht="18" thickTop="1" thickBot="1" x14ac:dyDescent="0.3">
      <c r="A440" s="7">
        <v>9</v>
      </c>
      <c r="B440" s="19" t="s">
        <v>264</v>
      </c>
      <c r="C440" s="19"/>
      <c r="D440" s="114" t="s">
        <v>265</v>
      </c>
      <c r="E440" s="93"/>
      <c r="F440" s="93"/>
      <c r="G440" s="21" t="s">
        <v>123</v>
      </c>
      <c r="H440" s="27">
        <v>9</v>
      </c>
      <c r="I440" s="28"/>
      <c r="J440" s="24"/>
      <c r="K440" s="25">
        <f>IF(AND(H440= "",I440= ""), 0, ROUND(ROUND(J440, 2) * ROUND(IF(I440="",H440,I440),  2), 2))</f>
        <v>0</v>
      </c>
      <c r="L440" s="7"/>
      <c r="N440" s="26">
        <v>0.2</v>
      </c>
      <c r="R440" s="7">
        <v>686</v>
      </c>
    </row>
    <row r="441" spans="1:18" hidden="1" x14ac:dyDescent="0.25">
      <c r="A441" s="7" t="s">
        <v>49</v>
      </c>
    </row>
    <row r="442" spans="1:18" ht="20.45" customHeight="1" thickTop="1" thickBot="1" x14ac:dyDescent="0.3">
      <c r="A442" s="7">
        <v>9</v>
      </c>
      <c r="B442" s="19" t="s">
        <v>266</v>
      </c>
      <c r="C442" s="19"/>
      <c r="D442" s="114" t="s">
        <v>267</v>
      </c>
      <c r="E442" s="93"/>
      <c r="F442" s="93"/>
      <c r="G442" s="21" t="s">
        <v>48</v>
      </c>
      <c r="H442" s="22">
        <v>1</v>
      </c>
      <c r="I442" s="23"/>
      <c r="J442" s="24"/>
      <c r="K442" s="25">
        <f>IF(AND(H442= "",I442= ""), 0, ROUND(ROUND(J442, 2) * ROUND(IF(I442="",H442,I442),  0), 2))</f>
        <v>0</v>
      </c>
      <c r="L442" s="7"/>
      <c r="N442" s="26">
        <v>0.2</v>
      </c>
      <c r="R442" s="7">
        <v>686</v>
      </c>
    </row>
    <row r="443" spans="1:18" hidden="1" x14ac:dyDescent="0.25">
      <c r="A443" s="7" t="s">
        <v>49</v>
      </c>
    </row>
    <row r="444" spans="1:18" ht="18" thickTop="1" thickBot="1" x14ac:dyDescent="0.3">
      <c r="A444" s="7">
        <v>9</v>
      </c>
      <c r="B444" s="19" t="s">
        <v>268</v>
      </c>
      <c r="C444" s="19"/>
      <c r="D444" s="114" t="s">
        <v>269</v>
      </c>
      <c r="E444" s="93"/>
      <c r="F444" s="93"/>
      <c r="G444" s="21" t="s">
        <v>123</v>
      </c>
      <c r="H444" s="27">
        <v>9</v>
      </c>
      <c r="I444" s="28"/>
      <c r="J444" s="24"/>
      <c r="K444" s="25">
        <f>IF(AND(H444= "",I444= ""), 0, ROUND(ROUND(J444, 2) * ROUND(IF(I444="",H444,I444),  2), 2))</f>
        <v>0</v>
      </c>
      <c r="L444" s="7"/>
      <c r="N444" s="26">
        <v>0.2</v>
      </c>
      <c r="R444" s="7">
        <v>686</v>
      </c>
    </row>
    <row r="445" spans="1:18" hidden="1" x14ac:dyDescent="0.25">
      <c r="A445" s="7" t="s">
        <v>49</v>
      </c>
    </row>
    <row r="446" spans="1:18" ht="15.75" thickTop="1" x14ac:dyDescent="0.25">
      <c r="A446" s="7" t="s">
        <v>77</v>
      </c>
      <c r="B446" s="20"/>
      <c r="C446" s="20"/>
      <c r="D446" s="93"/>
      <c r="E446" s="93"/>
      <c r="F446" s="93"/>
      <c r="G446" s="20"/>
      <c r="H446" s="20"/>
      <c r="I446" s="20"/>
      <c r="J446" s="20"/>
      <c r="K446" s="20"/>
    </row>
    <row r="447" spans="1:18" x14ac:dyDescent="0.25">
      <c r="B447" s="20"/>
      <c r="C447" s="20"/>
      <c r="D447" s="96" t="s">
        <v>263</v>
      </c>
      <c r="E447" s="97"/>
      <c r="F447" s="97"/>
      <c r="G447" s="94"/>
      <c r="H447" s="94"/>
      <c r="I447" s="94"/>
      <c r="J447" s="94"/>
      <c r="K447" s="95"/>
    </row>
    <row r="448" spans="1:18" x14ac:dyDescent="0.25">
      <c r="B448" s="20"/>
      <c r="C448" s="20"/>
      <c r="D448" s="99"/>
      <c r="E448" s="58"/>
      <c r="F448" s="58"/>
      <c r="G448" s="58"/>
      <c r="H448" s="58"/>
      <c r="I448" s="58"/>
      <c r="J448" s="58"/>
      <c r="K448" s="98"/>
    </row>
    <row r="449" spans="1:18" x14ac:dyDescent="0.25">
      <c r="B449" s="20"/>
      <c r="C449" s="20"/>
      <c r="D449" s="106" t="s">
        <v>51</v>
      </c>
      <c r="E449" s="107"/>
      <c r="F449" s="107"/>
      <c r="G449" s="104">
        <f>SUMIF(L440:L446, IF(L439="","",L439), K440:K446)</f>
        <v>0</v>
      </c>
      <c r="H449" s="104"/>
      <c r="I449" s="104"/>
      <c r="J449" s="104"/>
      <c r="K449" s="105"/>
    </row>
    <row r="450" spans="1:18" hidden="1" x14ac:dyDescent="0.25">
      <c r="B450" s="20"/>
      <c r="C450" s="20"/>
      <c r="D450" s="102" t="s">
        <v>52</v>
      </c>
      <c r="E450" s="103"/>
      <c r="F450" s="103"/>
      <c r="G450" s="100">
        <f>ROUND(SUMIF(L440:L446, IF(L439="","",L439), K440:K446) * 0.2, 2)</f>
        <v>0</v>
      </c>
      <c r="H450" s="100"/>
      <c r="I450" s="100"/>
      <c r="J450" s="100"/>
      <c r="K450" s="101"/>
    </row>
    <row r="451" spans="1:18" hidden="1" x14ac:dyDescent="0.25">
      <c r="B451" s="20"/>
      <c r="C451" s="20"/>
      <c r="D451" s="106" t="s">
        <v>53</v>
      </c>
      <c r="E451" s="107"/>
      <c r="F451" s="107"/>
      <c r="G451" s="104">
        <f>SUM(G449:G450)</f>
        <v>0</v>
      </c>
      <c r="H451" s="104"/>
      <c r="I451" s="104"/>
      <c r="J451" s="104"/>
      <c r="K451" s="105"/>
    </row>
    <row r="452" spans="1:18" ht="17.25" thickBot="1" x14ac:dyDescent="0.3">
      <c r="A452" s="7">
        <v>8</v>
      </c>
      <c r="B452" s="19" t="s">
        <v>270</v>
      </c>
      <c r="C452" s="19"/>
      <c r="D452" s="115" t="s">
        <v>271</v>
      </c>
      <c r="E452" s="115"/>
      <c r="F452" s="115"/>
      <c r="G452" s="20"/>
      <c r="H452" s="20"/>
      <c r="I452" s="20"/>
      <c r="J452" s="20"/>
      <c r="K452" s="29"/>
      <c r="L452" s="7"/>
    </row>
    <row r="453" spans="1:18" ht="18" thickTop="1" thickBot="1" x14ac:dyDescent="0.3">
      <c r="A453" s="7">
        <v>9</v>
      </c>
      <c r="B453" s="19" t="s">
        <v>272</v>
      </c>
      <c r="C453" s="19"/>
      <c r="D453" s="114" t="s">
        <v>273</v>
      </c>
      <c r="E453" s="93"/>
      <c r="F453" s="93"/>
      <c r="G453" s="21" t="s">
        <v>123</v>
      </c>
      <c r="H453" s="27">
        <v>4</v>
      </c>
      <c r="I453" s="28"/>
      <c r="J453" s="24"/>
      <c r="K453" s="25">
        <f>IF(AND(H453= "",I453= ""), 0, ROUND(ROUND(J453, 2) * ROUND(IF(I453="",H453,I453),  2), 2))</f>
        <v>0</v>
      </c>
      <c r="L453" s="7"/>
      <c r="N453" s="26">
        <v>0.2</v>
      </c>
      <c r="R453" s="7">
        <v>686</v>
      </c>
    </row>
    <row r="454" spans="1:18" hidden="1" x14ac:dyDescent="0.25">
      <c r="A454" s="7" t="s">
        <v>49</v>
      </c>
    </row>
    <row r="455" spans="1:18" ht="20.45" customHeight="1" thickTop="1" thickBot="1" x14ac:dyDescent="0.3">
      <c r="A455" s="7">
        <v>9</v>
      </c>
      <c r="B455" s="19" t="s">
        <v>274</v>
      </c>
      <c r="C455" s="19"/>
      <c r="D455" s="114" t="s">
        <v>267</v>
      </c>
      <c r="E455" s="93"/>
      <c r="F455" s="93"/>
      <c r="G455" s="21" t="s">
        <v>48</v>
      </c>
      <c r="H455" s="22">
        <v>1</v>
      </c>
      <c r="I455" s="23"/>
      <c r="J455" s="24"/>
      <c r="K455" s="25">
        <f>IF(AND(H455= "",I455= ""), 0, ROUND(ROUND(J455, 2) * ROUND(IF(I455="",H455,I455),  0), 2))</f>
        <v>0</v>
      </c>
      <c r="L455" s="7"/>
      <c r="N455" s="26">
        <v>0.2</v>
      </c>
      <c r="R455" s="7">
        <v>686</v>
      </c>
    </row>
    <row r="456" spans="1:18" hidden="1" x14ac:dyDescent="0.25">
      <c r="A456" s="7" t="s">
        <v>49</v>
      </c>
    </row>
    <row r="457" spans="1:18" ht="18" thickTop="1" thickBot="1" x14ac:dyDescent="0.3">
      <c r="A457" s="7">
        <v>9</v>
      </c>
      <c r="B457" s="19" t="s">
        <v>275</v>
      </c>
      <c r="C457" s="19"/>
      <c r="D457" s="114" t="s">
        <v>276</v>
      </c>
      <c r="E457" s="93"/>
      <c r="F457" s="93"/>
      <c r="G457" s="21" t="s">
        <v>123</v>
      </c>
      <c r="H457" s="27">
        <v>2</v>
      </c>
      <c r="I457" s="28"/>
      <c r="J457" s="24"/>
      <c r="K457" s="25">
        <f>IF(AND(H457= "",I457= ""), 0, ROUND(ROUND(J457, 2) * ROUND(IF(I457="",H457,I457),  2), 2))</f>
        <v>0</v>
      </c>
      <c r="L457" s="7"/>
      <c r="N457" s="26">
        <v>0.2</v>
      </c>
      <c r="R457" s="7">
        <v>686</v>
      </c>
    </row>
    <row r="458" spans="1:18" hidden="1" x14ac:dyDescent="0.25">
      <c r="A458" s="7" t="s">
        <v>49</v>
      </c>
    </row>
    <row r="459" spans="1:18" ht="20.45" customHeight="1" thickTop="1" thickBot="1" x14ac:dyDescent="0.3">
      <c r="A459" s="7">
        <v>9</v>
      </c>
      <c r="B459" s="19" t="s">
        <v>277</v>
      </c>
      <c r="C459" s="19"/>
      <c r="D459" s="114" t="s">
        <v>278</v>
      </c>
      <c r="E459" s="93"/>
      <c r="F459" s="93"/>
      <c r="G459" s="21" t="s">
        <v>123</v>
      </c>
      <c r="H459" s="27">
        <v>2</v>
      </c>
      <c r="I459" s="28"/>
      <c r="J459" s="24"/>
      <c r="K459" s="25">
        <f>IF(AND(H459= "",I459= ""), 0, ROUND(ROUND(J459, 2) * ROUND(IF(I459="",H459,I459),  2), 2))</f>
        <v>0</v>
      </c>
      <c r="L459" s="7"/>
      <c r="N459" s="26">
        <v>0.2</v>
      </c>
      <c r="R459" s="7">
        <v>686</v>
      </c>
    </row>
    <row r="460" spans="1:18" hidden="1" x14ac:dyDescent="0.25">
      <c r="A460" s="7" t="s">
        <v>49</v>
      </c>
    </row>
    <row r="461" spans="1:18" ht="15.75" thickTop="1" x14ac:dyDescent="0.25">
      <c r="A461" s="7" t="s">
        <v>77</v>
      </c>
      <c r="B461" s="20"/>
      <c r="C461" s="20"/>
      <c r="D461" s="93"/>
      <c r="E461" s="93"/>
      <c r="F461" s="93"/>
      <c r="G461" s="20"/>
      <c r="H461" s="20"/>
      <c r="I461" s="20"/>
      <c r="J461" s="20"/>
      <c r="K461" s="20"/>
    </row>
    <row r="462" spans="1:18" x14ac:dyDescent="0.25">
      <c r="B462" s="20"/>
      <c r="C462" s="20"/>
      <c r="D462" s="96" t="s">
        <v>271</v>
      </c>
      <c r="E462" s="97"/>
      <c r="F462" s="97"/>
      <c r="G462" s="94"/>
      <c r="H462" s="94"/>
      <c r="I462" s="94"/>
      <c r="J462" s="94"/>
      <c r="K462" s="95"/>
    </row>
    <row r="463" spans="1:18" x14ac:dyDescent="0.25">
      <c r="B463" s="20"/>
      <c r="C463" s="20"/>
      <c r="D463" s="99"/>
      <c r="E463" s="58"/>
      <c r="F463" s="58"/>
      <c r="G463" s="58"/>
      <c r="H463" s="58"/>
      <c r="I463" s="58"/>
      <c r="J463" s="58"/>
      <c r="K463" s="98"/>
    </row>
    <row r="464" spans="1:18" ht="15.75" thickBot="1" x14ac:dyDescent="0.3">
      <c r="B464" s="20"/>
      <c r="C464" s="20"/>
      <c r="D464" s="106" t="s">
        <v>51</v>
      </c>
      <c r="E464" s="107"/>
      <c r="F464" s="107"/>
      <c r="G464" s="104">
        <f>SUMIF(L453:L461, IF(L452="","",L452), K453:K461)</f>
        <v>0</v>
      </c>
      <c r="H464" s="104"/>
      <c r="I464" s="104"/>
      <c r="J464" s="104"/>
      <c r="K464" s="105"/>
    </row>
    <row r="465" spans="1:18" hidden="1" x14ac:dyDescent="0.25">
      <c r="B465" s="20"/>
      <c r="C465" s="20"/>
      <c r="D465" s="102" t="s">
        <v>52</v>
      </c>
      <c r="E465" s="103"/>
      <c r="F465" s="103"/>
      <c r="G465" s="100">
        <f>ROUND(SUMIF(L453:L461, IF(L452="","",L452), K453:K461) * 0.2, 2)</f>
        <v>0</v>
      </c>
      <c r="H465" s="100"/>
      <c r="I465" s="100"/>
      <c r="J465" s="100"/>
      <c r="K465" s="101"/>
    </row>
    <row r="466" spans="1:18" hidden="1" x14ac:dyDescent="0.25">
      <c r="B466" s="20"/>
      <c r="C466" s="20"/>
      <c r="D466" s="106" t="s">
        <v>53</v>
      </c>
      <c r="E466" s="107"/>
      <c r="F466" s="107"/>
      <c r="G466" s="104">
        <f>SUM(G464:G465)</f>
        <v>0</v>
      </c>
      <c r="H466" s="104"/>
      <c r="I466" s="104"/>
      <c r="J466" s="104"/>
      <c r="K466" s="105"/>
    </row>
    <row r="467" spans="1:18" ht="18" thickTop="1" thickBot="1" x14ac:dyDescent="0.3">
      <c r="A467" s="7">
        <v>9</v>
      </c>
      <c r="B467" s="19" t="s">
        <v>279</v>
      </c>
      <c r="C467" s="19"/>
      <c r="D467" s="114" t="s">
        <v>280</v>
      </c>
      <c r="E467" s="93"/>
      <c r="F467" s="93"/>
      <c r="G467" s="21" t="s">
        <v>10</v>
      </c>
      <c r="H467" s="22">
        <v>2</v>
      </c>
      <c r="I467" s="23"/>
      <c r="J467" s="24"/>
      <c r="K467" s="25">
        <f>IF(AND(H467= "",I467= ""), 0, ROUND(ROUND(J467, 2) * ROUND(IF(I467="",H467,I467),  0), 2))</f>
        <v>0</v>
      </c>
      <c r="L467" s="7"/>
      <c r="N467" s="26">
        <v>0.2</v>
      </c>
      <c r="R467" s="7">
        <v>686</v>
      </c>
    </row>
    <row r="468" spans="1:18" hidden="1" x14ac:dyDescent="0.25">
      <c r="A468" s="7" t="s">
        <v>49</v>
      </c>
    </row>
    <row r="469" spans="1:18" ht="15.75" thickTop="1" x14ac:dyDescent="0.25">
      <c r="A469" s="7" t="s">
        <v>171</v>
      </c>
      <c r="B469" s="20"/>
      <c r="C469" s="20"/>
      <c r="D469" s="93"/>
      <c r="E469" s="93"/>
      <c r="F469" s="93"/>
      <c r="G469" s="20"/>
      <c r="H469" s="20"/>
      <c r="I469" s="20"/>
      <c r="J469" s="20"/>
      <c r="K469" s="20"/>
    </row>
    <row r="470" spans="1:18" x14ac:dyDescent="0.25">
      <c r="B470" s="20"/>
      <c r="C470" s="20"/>
      <c r="D470" s="96" t="s">
        <v>261</v>
      </c>
      <c r="E470" s="97"/>
      <c r="F470" s="97"/>
      <c r="G470" s="94"/>
      <c r="H470" s="94"/>
      <c r="I470" s="94"/>
      <c r="J470" s="94"/>
      <c r="K470" s="95"/>
    </row>
    <row r="471" spans="1:18" x14ac:dyDescent="0.25">
      <c r="B471" s="20"/>
      <c r="C471" s="20"/>
      <c r="D471" s="99"/>
      <c r="E471" s="58"/>
      <c r="F471" s="58"/>
      <c r="G471" s="58"/>
      <c r="H471" s="58"/>
      <c r="I471" s="58"/>
      <c r="J471" s="58"/>
      <c r="K471" s="98"/>
    </row>
    <row r="472" spans="1:18" x14ac:dyDescent="0.25">
      <c r="B472" s="20"/>
      <c r="C472" s="20"/>
      <c r="D472" s="106" t="s">
        <v>51</v>
      </c>
      <c r="E472" s="107"/>
      <c r="F472" s="107"/>
      <c r="G472" s="104">
        <f>SUMIF(L437:L469, IF(L436="","",L436), K437:K469)</f>
        <v>0</v>
      </c>
      <c r="H472" s="104"/>
      <c r="I472" s="104"/>
      <c r="J472" s="104"/>
      <c r="K472" s="105"/>
    </row>
    <row r="473" spans="1:18" hidden="1" x14ac:dyDescent="0.25">
      <c r="B473" s="20"/>
      <c r="C473" s="20"/>
      <c r="D473" s="102" t="s">
        <v>52</v>
      </c>
      <c r="E473" s="103"/>
      <c r="F473" s="103"/>
      <c r="G473" s="100">
        <f>ROUND(SUMIF(L437:L469, IF(L436="","",L436), K437:K469) * 0.2, 2)</f>
        <v>0</v>
      </c>
      <c r="H473" s="100"/>
      <c r="I473" s="100"/>
      <c r="J473" s="100"/>
      <c r="K473" s="101"/>
    </row>
    <row r="474" spans="1:18" hidden="1" x14ac:dyDescent="0.25">
      <c r="B474" s="20"/>
      <c r="C474" s="20"/>
      <c r="D474" s="106" t="s">
        <v>53</v>
      </c>
      <c r="E474" s="107"/>
      <c r="F474" s="107"/>
      <c r="G474" s="104">
        <f>SUM(G472:G473)</f>
        <v>0</v>
      </c>
      <c r="H474" s="104"/>
      <c r="I474" s="104"/>
      <c r="J474" s="104"/>
      <c r="K474" s="105"/>
    </row>
    <row r="475" spans="1:18" ht="15.75" thickBot="1" x14ac:dyDescent="0.3">
      <c r="A475" s="7">
        <v>6</v>
      </c>
      <c r="B475" s="14" t="s">
        <v>281</v>
      </c>
      <c r="C475" s="14"/>
      <c r="D475" s="116" t="s">
        <v>282</v>
      </c>
      <c r="E475" s="116"/>
      <c r="F475" s="116"/>
      <c r="G475" s="33"/>
      <c r="H475" s="33"/>
      <c r="I475" s="33"/>
      <c r="J475" s="33"/>
      <c r="K475" s="33"/>
      <c r="L475" s="7"/>
    </row>
    <row r="476" spans="1:18" hidden="1" x14ac:dyDescent="0.25">
      <c r="A476" s="7" t="s">
        <v>168</v>
      </c>
    </row>
    <row r="477" spans="1:18" ht="18" thickTop="1" thickBot="1" x14ac:dyDescent="0.3">
      <c r="A477" s="7">
        <v>9</v>
      </c>
      <c r="B477" s="19" t="s">
        <v>283</v>
      </c>
      <c r="C477" s="19"/>
      <c r="D477" s="114" t="s">
        <v>284</v>
      </c>
      <c r="E477" s="93"/>
      <c r="F477" s="93"/>
      <c r="G477" s="21" t="s">
        <v>123</v>
      </c>
      <c r="H477" s="27">
        <v>9</v>
      </c>
      <c r="I477" s="28"/>
      <c r="J477" s="24"/>
      <c r="K477" s="25">
        <f>IF(AND(H477= "",I477= ""), 0, ROUND(ROUND(J477, 2) * ROUND(IF(I477="",H477,I477),  2), 2))</f>
        <v>0</v>
      </c>
      <c r="L477" s="7"/>
      <c r="N477" s="26">
        <v>0.2</v>
      </c>
      <c r="R477" s="7">
        <v>686</v>
      </c>
    </row>
    <row r="478" spans="1:18" hidden="1" x14ac:dyDescent="0.25">
      <c r="A478" s="7" t="s">
        <v>49</v>
      </c>
    </row>
    <row r="479" spans="1:18" ht="18" thickTop="1" thickBot="1" x14ac:dyDescent="0.3">
      <c r="A479" s="7">
        <v>9</v>
      </c>
      <c r="B479" s="19" t="s">
        <v>285</v>
      </c>
      <c r="C479" s="19"/>
      <c r="D479" s="114" t="s">
        <v>286</v>
      </c>
      <c r="E479" s="93"/>
      <c r="F479" s="93"/>
      <c r="G479" s="21" t="s">
        <v>123</v>
      </c>
      <c r="H479" s="27">
        <v>9</v>
      </c>
      <c r="I479" s="28"/>
      <c r="J479" s="24"/>
      <c r="K479" s="25">
        <f>IF(AND(H479= "",I479= ""), 0, ROUND(ROUND(J479, 2) * ROUND(IF(I479="",H479,I479),  2), 2))</f>
        <v>0</v>
      </c>
      <c r="L479" s="7"/>
      <c r="N479" s="26">
        <v>0.2</v>
      </c>
      <c r="R479" s="7">
        <v>686</v>
      </c>
    </row>
    <row r="480" spans="1:18" hidden="1" x14ac:dyDescent="0.25">
      <c r="A480" s="7" t="s">
        <v>49</v>
      </c>
    </row>
    <row r="481" spans="1:18" ht="18" thickTop="1" thickBot="1" x14ac:dyDescent="0.3">
      <c r="A481" s="7">
        <v>9</v>
      </c>
      <c r="B481" s="19" t="s">
        <v>287</v>
      </c>
      <c r="C481" s="19"/>
      <c r="D481" s="114" t="s">
        <v>288</v>
      </c>
      <c r="E481" s="93"/>
      <c r="F481" s="93"/>
      <c r="G481" s="21" t="s">
        <v>10</v>
      </c>
      <c r="H481" s="22">
        <v>1</v>
      </c>
      <c r="I481" s="23"/>
      <c r="J481" s="24"/>
      <c r="K481" s="25">
        <f>IF(AND(H481= "",I481= ""), 0, ROUND(ROUND(J481, 2) * ROUND(IF(I481="",H481,I481),  0), 2))</f>
        <v>0</v>
      </c>
      <c r="L481" s="7"/>
      <c r="N481" s="26">
        <v>0.2</v>
      </c>
      <c r="R481" s="7">
        <v>686</v>
      </c>
    </row>
    <row r="482" spans="1:18" hidden="1" x14ac:dyDescent="0.25">
      <c r="A482" s="7" t="s">
        <v>49</v>
      </c>
    </row>
    <row r="483" spans="1:18" ht="18" thickTop="1" thickBot="1" x14ac:dyDescent="0.3">
      <c r="A483" s="7">
        <v>9</v>
      </c>
      <c r="B483" s="19" t="s">
        <v>289</v>
      </c>
      <c r="C483" s="19"/>
      <c r="D483" s="114" t="s">
        <v>290</v>
      </c>
      <c r="E483" s="93"/>
      <c r="F483" s="93"/>
      <c r="G483" s="21" t="s">
        <v>48</v>
      </c>
      <c r="H483" s="22">
        <v>1</v>
      </c>
      <c r="I483" s="23"/>
      <c r="J483" s="24"/>
      <c r="K483" s="25">
        <f>IF(AND(H483= "",I483= ""), 0, ROUND(ROUND(J483, 2) * ROUND(IF(I483="",H483,I483),  0), 2))</f>
        <v>0</v>
      </c>
      <c r="L483" s="7"/>
      <c r="N483" s="26">
        <v>0.2</v>
      </c>
      <c r="R483" s="7">
        <v>686</v>
      </c>
    </row>
    <row r="484" spans="1:18" hidden="1" x14ac:dyDescent="0.25">
      <c r="A484" s="7" t="s">
        <v>49</v>
      </c>
    </row>
    <row r="485" spans="1:18" ht="18" thickTop="1" thickBot="1" x14ac:dyDescent="0.3">
      <c r="A485" s="7">
        <v>9</v>
      </c>
      <c r="B485" s="19" t="s">
        <v>291</v>
      </c>
      <c r="C485" s="19"/>
      <c r="D485" s="114" t="s">
        <v>292</v>
      </c>
      <c r="E485" s="93"/>
      <c r="F485" s="93"/>
      <c r="G485" s="21" t="s">
        <v>48</v>
      </c>
      <c r="H485" s="22">
        <v>1</v>
      </c>
      <c r="I485" s="23"/>
      <c r="J485" s="24"/>
      <c r="K485" s="25">
        <f>IF(AND(H485= "",I485= ""), 0, ROUND(ROUND(J485, 2) * ROUND(IF(I485="",H485,I485),  0), 2))</f>
        <v>0</v>
      </c>
      <c r="L485" s="7"/>
      <c r="N485" s="26">
        <v>0.2</v>
      </c>
      <c r="R485" s="7">
        <v>686</v>
      </c>
    </row>
    <row r="486" spans="1:18" hidden="1" x14ac:dyDescent="0.25">
      <c r="A486" s="7" t="s">
        <v>49</v>
      </c>
    </row>
    <row r="487" spans="1:18" ht="18" thickTop="1" thickBot="1" x14ac:dyDescent="0.3">
      <c r="A487" s="7">
        <v>9</v>
      </c>
      <c r="B487" s="19" t="s">
        <v>293</v>
      </c>
      <c r="C487" s="19"/>
      <c r="D487" s="114" t="s">
        <v>294</v>
      </c>
      <c r="E487" s="93"/>
      <c r="F487" s="93"/>
      <c r="G487" s="21" t="s">
        <v>123</v>
      </c>
      <c r="H487" s="27">
        <v>5</v>
      </c>
      <c r="I487" s="28"/>
      <c r="J487" s="24"/>
      <c r="K487" s="25">
        <f>IF(AND(H487= "",I487= ""), 0, ROUND(ROUND(J487, 2) * ROUND(IF(I487="",H487,I487),  2), 2))</f>
        <v>0</v>
      </c>
      <c r="L487" s="7"/>
      <c r="N487" s="26">
        <v>0.2</v>
      </c>
      <c r="R487" s="7">
        <v>686</v>
      </c>
    </row>
    <row r="488" spans="1:18" hidden="1" x14ac:dyDescent="0.25">
      <c r="A488" s="7" t="s">
        <v>49</v>
      </c>
    </row>
    <row r="489" spans="1:18" ht="18" thickTop="1" thickBot="1" x14ac:dyDescent="0.3">
      <c r="A489" s="7">
        <v>9</v>
      </c>
      <c r="B489" s="19" t="s">
        <v>295</v>
      </c>
      <c r="C489" s="19"/>
      <c r="D489" s="114" t="s">
        <v>296</v>
      </c>
      <c r="E489" s="93"/>
      <c r="F489" s="93"/>
      <c r="G489" s="21" t="s">
        <v>123</v>
      </c>
      <c r="H489" s="27">
        <v>5</v>
      </c>
      <c r="I489" s="28"/>
      <c r="J489" s="24"/>
      <c r="K489" s="25">
        <f>IF(AND(H489= "",I489= ""), 0, ROUND(ROUND(J489, 2) * ROUND(IF(I489="",H489,I489),  2), 2))</f>
        <v>0</v>
      </c>
      <c r="L489" s="7"/>
      <c r="N489" s="26">
        <v>0.2</v>
      </c>
      <c r="R489" s="7">
        <v>686</v>
      </c>
    </row>
    <row r="490" spans="1:18" hidden="1" x14ac:dyDescent="0.25">
      <c r="A490" s="7" t="s">
        <v>49</v>
      </c>
    </row>
    <row r="491" spans="1:18" ht="18" thickTop="1" thickBot="1" x14ac:dyDescent="0.3">
      <c r="A491" s="7">
        <v>9</v>
      </c>
      <c r="B491" s="19" t="s">
        <v>297</v>
      </c>
      <c r="C491" s="19"/>
      <c r="D491" s="114" t="s">
        <v>288</v>
      </c>
      <c r="E491" s="93"/>
      <c r="F491" s="93"/>
      <c r="G491" s="21" t="s">
        <v>10</v>
      </c>
      <c r="H491" s="22">
        <v>1</v>
      </c>
      <c r="I491" s="23"/>
      <c r="J491" s="24"/>
      <c r="K491" s="25">
        <f>IF(AND(H491= "",I491= ""), 0, ROUND(ROUND(J491, 2) * ROUND(IF(I491="",H491,I491),  0), 2))</f>
        <v>0</v>
      </c>
      <c r="L491" s="7"/>
      <c r="N491" s="26">
        <v>0.2</v>
      </c>
      <c r="R491" s="7">
        <v>686</v>
      </c>
    </row>
    <row r="492" spans="1:18" hidden="1" x14ac:dyDescent="0.25">
      <c r="A492" s="7" t="s">
        <v>49</v>
      </c>
    </row>
    <row r="493" spans="1:18" ht="18" thickTop="1" thickBot="1" x14ac:dyDescent="0.3">
      <c r="A493" s="7">
        <v>9</v>
      </c>
      <c r="B493" s="19" t="s">
        <v>298</v>
      </c>
      <c r="C493" s="19"/>
      <c r="D493" s="114" t="s">
        <v>290</v>
      </c>
      <c r="E493" s="93"/>
      <c r="F493" s="93"/>
      <c r="G493" s="21" t="s">
        <v>48</v>
      </c>
      <c r="H493" s="22">
        <v>1</v>
      </c>
      <c r="I493" s="23"/>
      <c r="J493" s="24"/>
      <c r="K493" s="25">
        <f>IF(AND(H493= "",I493= ""), 0, ROUND(ROUND(J493, 2) * ROUND(IF(I493="",H493,I493),  0), 2))</f>
        <v>0</v>
      </c>
      <c r="L493" s="7"/>
      <c r="N493" s="26">
        <v>0.2</v>
      </c>
      <c r="R493" s="7">
        <v>686</v>
      </c>
    </row>
    <row r="494" spans="1:18" hidden="1" x14ac:dyDescent="0.25">
      <c r="A494" s="7" t="s">
        <v>49</v>
      </c>
    </row>
    <row r="495" spans="1:18" ht="18" thickTop="1" thickBot="1" x14ac:dyDescent="0.3">
      <c r="A495" s="7">
        <v>9</v>
      </c>
      <c r="B495" s="19" t="s">
        <v>299</v>
      </c>
      <c r="C495" s="19"/>
      <c r="D495" s="114" t="s">
        <v>300</v>
      </c>
      <c r="E495" s="93"/>
      <c r="F495" s="93"/>
      <c r="G495" s="21" t="s">
        <v>48</v>
      </c>
      <c r="H495" s="22">
        <v>1</v>
      </c>
      <c r="I495" s="23"/>
      <c r="J495" s="24"/>
      <c r="K495" s="25">
        <f>IF(AND(H495= "",I495= ""), 0, ROUND(ROUND(J495, 2) * ROUND(IF(I495="",H495,I495),  0), 2))</f>
        <v>0</v>
      </c>
      <c r="L495" s="7"/>
      <c r="N495" s="26">
        <v>0.2</v>
      </c>
      <c r="R495" s="7">
        <v>686</v>
      </c>
    </row>
    <row r="496" spans="1:18" hidden="1" x14ac:dyDescent="0.25">
      <c r="A496" s="7" t="s">
        <v>49</v>
      </c>
    </row>
    <row r="497" spans="1:18" ht="15.75" thickTop="1" x14ac:dyDescent="0.25">
      <c r="A497" s="7" t="s">
        <v>171</v>
      </c>
      <c r="B497" s="20"/>
      <c r="C497" s="20"/>
      <c r="D497" s="93"/>
      <c r="E497" s="93"/>
      <c r="F497" s="93"/>
      <c r="G497" s="20"/>
      <c r="H497" s="20"/>
      <c r="I497" s="20"/>
      <c r="J497" s="20"/>
      <c r="K497" s="20"/>
    </row>
    <row r="498" spans="1:18" x14ac:dyDescent="0.25">
      <c r="B498" s="20"/>
      <c r="C498" s="20"/>
      <c r="D498" s="96" t="s">
        <v>282</v>
      </c>
      <c r="E498" s="97"/>
      <c r="F498" s="97"/>
      <c r="G498" s="94"/>
      <c r="H498" s="94"/>
      <c r="I498" s="94"/>
      <c r="J498" s="94"/>
      <c r="K498" s="95"/>
    </row>
    <row r="499" spans="1:18" x14ac:dyDescent="0.25">
      <c r="B499" s="20"/>
      <c r="C499" s="20"/>
      <c r="D499" s="99"/>
      <c r="E499" s="58"/>
      <c r="F499" s="58"/>
      <c r="G499" s="58"/>
      <c r="H499" s="58"/>
      <c r="I499" s="58"/>
      <c r="J499" s="58"/>
      <c r="K499" s="98"/>
    </row>
    <row r="500" spans="1:18" x14ac:dyDescent="0.25">
      <c r="B500" s="20"/>
      <c r="C500" s="20"/>
      <c r="D500" s="106" t="s">
        <v>51</v>
      </c>
      <c r="E500" s="107"/>
      <c r="F500" s="107"/>
      <c r="G500" s="104">
        <f>SUMIF(L476:L497, IF(L475="","",L475), K476:K497)</f>
        <v>0</v>
      </c>
      <c r="H500" s="104"/>
      <c r="I500" s="104"/>
      <c r="J500" s="104"/>
      <c r="K500" s="105"/>
    </row>
    <row r="501" spans="1:18" hidden="1" x14ac:dyDescent="0.25">
      <c r="B501" s="20"/>
      <c r="C501" s="20"/>
      <c r="D501" s="102" t="s">
        <v>52</v>
      </c>
      <c r="E501" s="103"/>
      <c r="F501" s="103"/>
      <c r="G501" s="100">
        <f>ROUND(SUMIF(L476:L497, IF(L475="","",L475), K476:K497) * 0.2, 2)</f>
        <v>0</v>
      </c>
      <c r="H501" s="100"/>
      <c r="I501" s="100"/>
      <c r="J501" s="100"/>
      <c r="K501" s="101"/>
    </row>
    <row r="502" spans="1:18" hidden="1" x14ac:dyDescent="0.25">
      <c r="B502" s="20"/>
      <c r="C502" s="20"/>
      <c r="D502" s="106" t="s">
        <v>53</v>
      </c>
      <c r="E502" s="107"/>
      <c r="F502" s="107"/>
      <c r="G502" s="104">
        <f>SUM(G500:G501)</f>
        <v>0</v>
      </c>
      <c r="H502" s="104"/>
      <c r="I502" s="104"/>
      <c r="J502" s="104"/>
      <c r="K502" s="105"/>
    </row>
    <row r="503" spans="1:18" ht="15.75" thickBot="1" x14ac:dyDescent="0.3">
      <c r="A503" s="7">
        <v>6</v>
      </c>
      <c r="B503" s="14" t="s">
        <v>301</v>
      </c>
      <c r="C503" s="14"/>
      <c r="D503" s="116" t="s">
        <v>302</v>
      </c>
      <c r="E503" s="116"/>
      <c r="F503" s="116"/>
      <c r="G503" s="33"/>
      <c r="H503" s="33"/>
      <c r="I503" s="33"/>
      <c r="J503" s="33"/>
      <c r="K503" s="33"/>
      <c r="L503" s="7"/>
    </row>
    <row r="504" spans="1:18" hidden="1" x14ac:dyDescent="0.25">
      <c r="A504" s="7" t="s">
        <v>168</v>
      </c>
    </row>
    <row r="505" spans="1:18" hidden="1" x14ac:dyDescent="0.25">
      <c r="A505" s="7" t="s">
        <v>168</v>
      </c>
    </row>
    <row r="506" spans="1:18" hidden="1" x14ac:dyDescent="0.25">
      <c r="A506" s="7" t="s">
        <v>168</v>
      </c>
    </row>
    <row r="507" spans="1:18" ht="18" thickTop="1" thickBot="1" x14ac:dyDescent="0.3">
      <c r="A507" s="7">
        <v>9</v>
      </c>
      <c r="B507" s="19" t="s">
        <v>303</v>
      </c>
      <c r="C507" s="19"/>
      <c r="D507" s="114" t="s">
        <v>304</v>
      </c>
      <c r="E507" s="93"/>
      <c r="F507" s="93"/>
      <c r="G507" s="21" t="s">
        <v>48</v>
      </c>
      <c r="H507" s="22">
        <v>1</v>
      </c>
      <c r="I507" s="23"/>
      <c r="J507" s="24"/>
      <c r="K507" s="25">
        <f>IF(AND(H507= "",I507= ""), 0, ROUND(ROUND(J507, 2) * ROUND(IF(I507="",H507,I507),  0), 2))</f>
        <v>0</v>
      </c>
      <c r="L507" s="7"/>
      <c r="N507" s="26">
        <v>0.2</v>
      </c>
      <c r="R507" s="7">
        <v>686</v>
      </c>
    </row>
    <row r="508" spans="1:18" hidden="1" x14ac:dyDescent="0.25">
      <c r="A508" s="7" t="s">
        <v>49</v>
      </c>
    </row>
    <row r="509" spans="1:18" ht="18" thickTop="1" thickBot="1" x14ac:dyDescent="0.3">
      <c r="A509" s="7">
        <v>9</v>
      </c>
      <c r="B509" s="19" t="s">
        <v>305</v>
      </c>
      <c r="C509" s="19"/>
      <c r="D509" s="114" t="s">
        <v>306</v>
      </c>
      <c r="E509" s="93"/>
      <c r="F509" s="93"/>
      <c r="G509" s="21" t="s">
        <v>48</v>
      </c>
      <c r="H509" s="22">
        <v>1</v>
      </c>
      <c r="I509" s="23"/>
      <c r="J509" s="24"/>
      <c r="K509" s="25">
        <f>IF(AND(H509= "",I509= ""), 0, ROUND(ROUND(J509, 2) * ROUND(IF(I509="",H509,I509),  0), 2))</f>
        <v>0</v>
      </c>
      <c r="L509" s="7"/>
      <c r="N509" s="26">
        <v>0.2</v>
      </c>
      <c r="R509" s="7">
        <v>686</v>
      </c>
    </row>
    <row r="510" spans="1:18" hidden="1" x14ac:dyDescent="0.25">
      <c r="A510" s="7" t="s">
        <v>49</v>
      </c>
    </row>
    <row r="511" spans="1:18" ht="15.75" thickTop="1" x14ac:dyDescent="0.25">
      <c r="A511" s="7" t="s">
        <v>171</v>
      </c>
      <c r="B511" s="20"/>
      <c r="C511" s="20"/>
      <c r="D511" s="93"/>
      <c r="E511" s="93"/>
      <c r="F511" s="93"/>
      <c r="G511" s="20"/>
      <c r="H511" s="20"/>
      <c r="I511" s="20"/>
      <c r="J511" s="20"/>
      <c r="K511" s="20"/>
    </row>
    <row r="512" spans="1:18" x14ac:dyDescent="0.25">
      <c r="B512" s="20"/>
      <c r="C512" s="20"/>
      <c r="D512" s="96" t="s">
        <v>302</v>
      </c>
      <c r="E512" s="97"/>
      <c r="F512" s="97"/>
      <c r="G512" s="94"/>
      <c r="H512" s="94"/>
      <c r="I512" s="94"/>
      <c r="J512" s="94"/>
      <c r="K512" s="95"/>
    </row>
    <row r="513" spans="1:12" x14ac:dyDescent="0.25">
      <c r="B513" s="20"/>
      <c r="C513" s="20"/>
      <c r="D513" s="99"/>
      <c r="E513" s="58"/>
      <c r="F513" s="58"/>
      <c r="G513" s="58"/>
      <c r="H513" s="58"/>
      <c r="I513" s="58"/>
      <c r="J513" s="58"/>
      <c r="K513" s="98"/>
    </row>
    <row r="514" spans="1:12" x14ac:dyDescent="0.25">
      <c r="B514" s="20"/>
      <c r="C514" s="20"/>
      <c r="D514" s="106" t="s">
        <v>51</v>
      </c>
      <c r="E514" s="107"/>
      <c r="F514" s="107"/>
      <c r="G514" s="104">
        <f>SUMIF(L504:L511, IF(L503="","",L503), K504:K511)</f>
        <v>0</v>
      </c>
      <c r="H514" s="104"/>
      <c r="I514" s="104"/>
      <c r="J514" s="104"/>
      <c r="K514" s="105"/>
    </row>
    <row r="515" spans="1:12" hidden="1" x14ac:dyDescent="0.25">
      <c r="B515" s="20"/>
      <c r="C515" s="20"/>
      <c r="D515" s="102" t="s">
        <v>52</v>
      </c>
      <c r="E515" s="103"/>
      <c r="F515" s="103"/>
      <c r="G515" s="100">
        <f>ROUND(SUMIF(L504:L511, IF(L503="","",L503), K504:K511) * 0.2, 2)</f>
        <v>0</v>
      </c>
      <c r="H515" s="100"/>
      <c r="I515" s="100"/>
      <c r="J515" s="100"/>
      <c r="K515" s="101"/>
    </row>
    <row r="516" spans="1:12" hidden="1" x14ac:dyDescent="0.25">
      <c r="B516" s="20"/>
      <c r="C516" s="20"/>
      <c r="D516" s="106" t="s">
        <v>53</v>
      </c>
      <c r="E516" s="107"/>
      <c r="F516" s="107"/>
      <c r="G516" s="104">
        <f>SUM(G514:G515)</f>
        <v>0</v>
      </c>
      <c r="H516" s="104"/>
      <c r="I516" s="104"/>
      <c r="J516" s="104"/>
      <c r="K516" s="105"/>
    </row>
    <row r="517" spans="1:12" x14ac:dyDescent="0.25">
      <c r="A517" s="7" t="s">
        <v>50</v>
      </c>
      <c r="B517" s="20"/>
      <c r="C517" s="20"/>
      <c r="D517" s="93"/>
      <c r="E517" s="93"/>
      <c r="F517" s="93"/>
      <c r="G517" s="20"/>
      <c r="H517" s="20"/>
      <c r="I517" s="20"/>
      <c r="J517" s="20"/>
      <c r="K517" s="20"/>
    </row>
    <row r="518" spans="1:12" x14ac:dyDescent="0.25">
      <c r="B518" s="20"/>
      <c r="C518" s="20"/>
      <c r="D518" s="96" t="s">
        <v>259</v>
      </c>
      <c r="E518" s="97"/>
      <c r="F518" s="97"/>
      <c r="G518" s="94"/>
      <c r="H518" s="94"/>
      <c r="I518" s="94"/>
      <c r="J518" s="94"/>
      <c r="K518" s="95"/>
    </row>
    <row r="519" spans="1:12" x14ac:dyDescent="0.25">
      <c r="B519" s="20"/>
      <c r="C519" s="20"/>
      <c r="D519" s="99"/>
      <c r="E519" s="58"/>
      <c r="F519" s="58"/>
      <c r="G519" s="58"/>
      <c r="H519" s="58"/>
      <c r="I519" s="58"/>
      <c r="J519" s="58"/>
      <c r="K519" s="98"/>
    </row>
    <row r="520" spans="1:12" x14ac:dyDescent="0.25">
      <c r="B520" s="20"/>
      <c r="C520" s="20"/>
      <c r="D520" s="106" t="s">
        <v>51</v>
      </c>
      <c r="E520" s="107"/>
      <c r="F520" s="107"/>
      <c r="G520" s="104">
        <f>SUMIF(L436:L517, IF(L435="","",L435), K436:K517)</f>
        <v>0</v>
      </c>
      <c r="H520" s="104"/>
      <c r="I520" s="104"/>
      <c r="J520" s="104"/>
      <c r="K520" s="105"/>
    </row>
    <row r="521" spans="1:12" hidden="1" x14ac:dyDescent="0.25">
      <c r="B521" s="20"/>
      <c r="C521" s="20"/>
      <c r="D521" s="102" t="s">
        <v>52</v>
      </c>
      <c r="E521" s="103"/>
      <c r="F521" s="103"/>
      <c r="G521" s="100">
        <f>ROUND(SUMIF(L436:L517, IF(L435="","",L435), K436:K517) * 0.2, 2)</f>
        <v>0</v>
      </c>
      <c r="H521" s="100"/>
      <c r="I521" s="100"/>
      <c r="J521" s="100"/>
      <c r="K521" s="101"/>
    </row>
    <row r="522" spans="1:12" hidden="1" x14ac:dyDescent="0.25">
      <c r="B522" s="20"/>
      <c r="C522" s="20"/>
      <c r="D522" s="106" t="s">
        <v>53</v>
      </c>
      <c r="E522" s="107"/>
      <c r="F522" s="107"/>
      <c r="G522" s="104">
        <f>SUM(G520:G521)</f>
        <v>0</v>
      </c>
      <c r="H522" s="104"/>
      <c r="I522" s="104"/>
      <c r="J522" s="104"/>
      <c r="K522" s="105"/>
    </row>
    <row r="523" spans="1:12" x14ac:dyDescent="0.25">
      <c r="A523" s="7">
        <v>5</v>
      </c>
      <c r="B523" s="14" t="s">
        <v>307</v>
      </c>
      <c r="C523" s="14"/>
      <c r="D523" s="117" t="s">
        <v>308</v>
      </c>
      <c r="E523" s="117"/>
      <c r="F523" s="117"/>
      <c r="G523" s="17"/>
      <c r="H523" s="17"/>
      <c r="I523" s="17"/>
      <c r="J523" s="17"/>
      <c r="K523" s="17"/>
      <c r="L523" s="7"/>
    </row>
    <row r="524" spans="1:12" x14ac:dyDescent="0.25">
      <c r="A524" s="7">
        <v>6</v>
      </c>
      <c r="B524" s="14" t="s">
        <v>309</v>
      </c>
      <c r="C524" s="14"/>
      <c r="D524" s="116" t="s">
        <v>261</v>
      </c>
      <c r="E524" s="116"/>
      <c r="F524" s="116"/>
      <c r="G524" s="33"/>
      <c r="H524" s="33"/>
      <c r="I524" s="33"/>
      <c r="J524" s="33"/>
      <c r="K524" s="33"/>
      <c r="L524" s="7"/>
    </row>
    <row r="525" spans="1:12" hidden="1" x14ac:dyDescent="0.25">
      <c r="A525" s="7" t="s">
        <v>168</v>
      </c>
    </row>
    <row r="526" spans="1:12" hidden="1" x14ac:dyDescent="0.25">
      <c r="A526" s="7" t="s">
        <v>168</v>
      </c>
    </row>
    <row r="527" spans="1:12" hidden="1" x14ac:dyDescent="0.25">
      <c r="A527" s="7" t="s">
        <v>168</v>
      </c>
    </row>
    <row r="528" spans="1:12" ht="17.25" thickBot="1" x14ac:dyDescent="0.3">
      <c r="A528" s="7">
        <v>8</v>
      </c>
      <c r="B528" s="19" t="s">
        <v>310</v>
      </c>
      <c r="C528" s="19"/>
      <c r="D528" s="115" t="s">
        <v>311</v>
      </c>
      <c r="E528" s="115"/>
      <c r="F528" s="115"/>
      <c r="G528" s="20"/>
      <c r="H528" s="20"/>
      <c r="I528" s="20"/>
      <c r="J528" s="20"/>
      <c r="K528" s="29"/>
      <c r="L528" s="7"/>
    </row>
    <row r="529" spans="1:18" ht="18" thickTop="1" thickBot="1" x14ac:dyDescent="0.3">
      <c r="A529" s="7">
        <v>9</v>
      </c>
      <c r="B529" s="19" t="s">
        <v>312</v>
      </c>
      <c r="C529" s="19"/>
      <c r="D529" s="114" t="s">
        <v>313</v>
      </c>
      <c r="E529" s="93"/>
      <c r="F529" s="93"/>
      <c r="G529" s="21" t="s">
        <v>123</v>
      </c>
      <c r="H529" s="27">
        <v>3</v>
      </c>
      <c r="I529" s="28"/>
      <c r="J529" s="24"/>
      <c r="K529" s="25">
        <f>IF(AND(H529= "",I529= ""), 0, ROUND(ROUND(J529, 2) * ROUND(IF(I529="",H529,I529),  2), 2))</f>
        <v>0</v>
      </c>
      <c r="L529" s="7"/>
      <c r="N529" s="26">
        <v>0.2</v>
      </c>
      <c r="R529" s="7">
        <v>686</v>
      </c>
    </row>
    <row r="530" spans="1:18" hidden="1" x14ac:dyDescent="0.25">
      <c r="A530" s="7" t="s">
        <v>49</v>
      </c>
    </row>
    <row r="531" spans="1:18" ht="18" thickTop="1" thickBot="1" x14ac:dyDescent="0.3">
      <c r="A531" s="7">
        <v>9</v>
      </c>
      <c r="B531" s="19" t="s">
        <v>314</v>
      </c>
      <c r="C531" s="19"/>
      <c r="D531" s="114" t="s">
        <v>315</v>
      </c>
      <c r="E531" s="93"/>
      <c r="F531" s="93"/>
      <c r="G531" s="21" t="s">
        <v>123</v>
      </c>
      <c r="H531" s="27">
        <v>9</v>
      </c>
      <c r="I531" s="28"/>
      <c r="J531" s="24"/>
      <c r="K531" s="25">
        <f>IF(AND(H531= "",I531= ""), 0, ROUND(ROUND(J531, 2) * ROUND(IF(I531="",H531,I531),  2), 2))</f>
        <v>0</v>
      </c>
      <c r="L531" s="7"/>
      <c r="N531" s="26">
        <v>0.2</v>
      </c>
      <c r="R531" s="7">
        <v>686</v>
      </c>
    </row>
    <row r="532" spans="1:18" hidden="1" x14ac:dyDescent="0.25">
      <c r="A532" s="7" t="s">
        <v>49</v>
      </c>
    </row>
    <row r="533" spans="1:18" ht="20.45" customHeight="1" thickTop="1" thickBot="1" x14ac:dyDescent="0.3">
      <c r="A533" s="7">
        <v>9</v>
      </c>
      <c r="B533" s="19" t="s">
        <v>316</v>
      </c>
      <c r="C533" s="19"/>
      <c r="D533" s="114" t="s">
        <v>267</v>
      </c>
      <c r="E533" s="93"/>
      <c r="F533" s="93"/>
      <c r="G533" s="21" t="s">
        <v>48</v>
      </c>
      <c r="H533" s="22">
        <v>1</v>
      </c>
      <c r="I533" s="23"/>
      <c r="J533" s="24"/>
      <c r="K533" s="25">
        <f>IF(AND(H533= "",I533= ""), 0, ROUND(ROUND(J533, 2) * ROUND(IF(I533="",H533,I533),  0), 2))</f>
        <v>0</v>
      </c>
      <c r="L533" s="7"/>
      <c r="N533" s="26">
        <v>0.2</v>
      </c>
      <c r="R533" s="7">
        <v>686</v>
      </c>
    </row>
    <row r="534" spans="1:18" hidden="1" x14ac:dyDescent="0.25">
      <c r="A534" s="7" t="s">
        <v>49</v>
      </c>
    </row>
    <row r="535" spans="1:18" ht="15.75" thickTop="1" x14ac:dyDescent="0.25">
      <c r="A535" s="7" t="s">
        <v>77</v>
      </c>
      <c r="B535" s="20"/>
      <c r="C535" s="20"/>
      <c r="D535" s="93"/>
      <c r="E535" s="93"/>
      <c r="F535" s="93"/>
      <c r="G535" s="20"/>
      <c r="H535" s="20"/>
      <c r="I535" s="20"/>
      <c r="J535" s="20"/>
      <c r="K535" s="20"/>
    </row>
    <row r="536" spans="1:18" x14ac:dyDescent="0.25">
      <c r="B536" s="20"/>
      <c r="C536" s="20"/>
      <c r="D536" s="96" t="s">
        <v>311</v>
      </c>
      <c r="E536" s="97"/>
      <c r="F536" s="97"/>
      <c r="G536" s="94"/>
      <c r="H536" s="94"/>
      <c r="I536" s="94"/>
      <c r="J536" s="94"/>
      <c r="K536" s="95"/>
    </row>
    <row r="537" spans="1:18" x14ac:dyDescent="0.25">
      <c r="B537" s="20"/>
      <c r="C537" s="20"/>
      <c r="D537" s="99"/>
      <c r="E537" s="58"/>
      <c r="F537" s="58"/>
      <c r="G537" s="58"/>
      <c r="H537" s="58"/>
      <c r="I537" s="58"/>
      <c r="J537" s="58"/>
      <c r="K537" s="98"/>
    </row>
    <row r="538" spans="1:18" x14ac:dyDescent="0.25">
      <c r="B538" s="20"/>
      <c r="C538" s="20"/>
      <c r="D538" s="106" t="s">
        <v>51</v>
      </c>
      <c r="E538" s="107"/>
      <c r="F538" s="107"/>
      <c r="G538" s="104">
        <f>SUMIF(L529:L535, IF(L528="","",L528), K529:K535)</f>
        <v>0</v>
      </c>
      <c r="H538" s="104"/>
      <c r="I538" s="104"/>
      <c r="J538" s="104"/>
      <c r="K538" s="105"/>
    </row>
    <row r="539" spans="1:18" hidden="1" x14ac:dyDescent="0.25">
      <c r="B539" s="20"/>
      <c r="C539" s="20"/>
      <c r="D539" s="102" t="s">
        <v>52</v>
      </c>
      <c r="E539" s="103"/>
      <c r="F539" s="103"/>
      <c r="G539" s="100">
        <f>ROUND(SUMIF(L529:L535, IF(L528="","",L528), K529:K535) * 0.2, 2)</f>
        <v>0</v>
      </c>
      <c r="H539" s="100"/>
      <c r="I539" s="100"/>
      <c r="J539" s="100"/>
      <c r="K539" s="101"/>
    </row>
    <row r="540" spans="1:18" hidden="1" x14ac:dyDescent="0.25">
      <c r="B540" s="20"/>
      <c r="C540" s="20"/>
      <c r="D540" s="106" t="s">
        <v>53</v>
      </c>
      <c r="E540" s="107"/>
      <c r="F540" s="107"/>
      <c r="G540" s="104">
        <f>SUM(G538:G539)</f>
        <v>0</v>
      </c>
      <c r="H540" s="104"/>
      <c r="I540" s="104"/>
      <c r="J540" s="104"/>
      <c r="K540" s="105"/>
    </row>
    <row r="541" spans="1:18" ht="17.25" thickBot="1" x14ac:dyDescent="0.3">
      <c r="A541" s="7">
        <v>8</v>
      </c>
      <c r="B541" s="19" t="s">
        <v>317</v>
      </c>
      <c r="C541" s="19"/>
      <c r="D541" s="115" t="s">
        <v>318</v>
      </c>
      <c r="E541" s="115"/>
      <c r="F541" s="115"/>
      <c r="G541" s="20"/>
      <c r="H541" s="20"/>
      <c r="I541" s="20"/>
      <c r="J541" s="20"/>
      <c r="K541" s="29"/>
      <c r="L541" s="7"/>
    </row>
    <row r="542" spans="1:18" ht="18" thickTop="1" thickBot="1" x14ac:dyDescent="0.3">
      <c r="A542" s="7">
        <v>9</v>
      </c>
      <c r="B542" s="19" t="s">
        <v>319</v>
      </c>
      <c r="C542" s="19"/>
      <c r="D542" s="114" t="s">
        <v>320</v>
      </c>
      <c r="E542" s="93"/>
      <c r="F542" s="93"/>
      <c r="G542" s="21" t="s">
        <v>123</v>
      </c>
      <c r="H542" s="27">
        <v>4</v>
      </c>
      <c r="I542" s="28"/>
      <c r="J542" s="24"/>
      <c r="K542" s="25">
        <f>IF(AND(H542= "",I542= ""), 0, ROUND(ROUND(J542, 2) * ROUND(IF(I542="",H542,I542),  2), 2))</f>
        <v>0</v>
      </c>
      <c r="L542" s="7"/>
      <c r="N542" s="26">
        <v>0.2</v>
      </c>
      <c r="R542" s="7">
        <v>686</v>
      </c>
    </row>
    <row r="543" spans="1:18" hidden="1" x14ac:dyDescent="0.25">
      <c r="A543" s="7" t="s">
        <v>49</v>
      </c>
    </row>
    <row r="544" spans="1:18" ht="15.75" thickTop="1" x14ac:dyDescent="0.25">
      <c r="A544" s="7" t="s">
        <v>77</v>
      </c>
      <c r="B544" s="20"/>
      <c r="C544" s="20"/>
      <c r="D544" s="93"/>
      <c r="E544" s="93"/>
      <c r="F544" s="93"/>
      <c r="G544" s="20"/>
      <c r="H544" s="20"/>
      <c r="I544" s="20"/>
      <c r="J544" s="20"/>
      <c r="K544" s="20"/>
    </row>
    <row r="545" spans="1:18" x14ac:dyDescent="0.25">
      <c r="B545" s="20"/>
      <c r="C545" s="20"/>
      <c r="D545" s="96" t="s">
        <v>318</v>
      </c>
      <c r="E545" s="97"/>
      <c r="F545" s="97"/>
      <c r="G545" s="94"/>
      <c r="H545" s="94"/>
      <c r="I545" s="94"/>
      <c r="J545" s="94"/>
      <c r="K545" s="95"/>
    </row>
    <row r="546" spans="1:18" x14ac:dyDescent="0.25">
      <c r="B546" s="20"/>
      <c r="C546" s="20"/>
      <c r="D546" s="99"/>
      <c r="E546" s="58"/>
      <c r="F546" s="58"/>
      <c r="G546" s="58"/>
      <c r="H546" s="58"/>
      <c r="I546" s="58"/>
      <c r="J546" s="58"/>
      <c r="K546" s="98"/>
    </row>
    <row r="547" spans="1:18" x14ac:dyDescent="0.25">
      <c r="B547" s="20"/>
      <c r="C547" s="20"/>
      <c r="D547" s="106" t="s">
        <v>51</v>
      </c>
      <c r="E547" s="107"/>
      <c r="F547" s="107"/>
      <c r="G547" s="104">
        <f>SUMIF(L542:L544, IF(L541="","",L541), K542:K544)</f>
        <v>0</v>
      </c>
      <c r="H547" s="104"/>
      <c r="I547" s="104"/>
      <c r="J547" s="104"/>
      <c r="K547" s="105"/>
    </row>
    <row r="548" spans="1:18" hidden="1" x14ac:dyDescent="0.25">
      <c r="B548" s="20"/>
      <c r="C548" s="20"/>
      <c r="D548" s="102" t="s">
        <v>52</v>
      </c>
      <c r="E548" s="103"/>
      <c r="F548" s="103"/>
      <c r="G548" s="100">
        <f>ROUND(SUMIF(L542:L544, IF(L541="","",L541), K542:K544) * 0.2, 2)</f>
        <v>0</v>
      </c>
      <c r="H548" s="100"/>
      <c r="I548" s="100"/>
      <c r="J548" s="100"/>
      <c r="K548" s="101"/>
    </row>
    <row r="549" spans="1:18" hidden="1" x14ac:dyDescent="0.25">
      <c r="B549" s="20"/>
      <c r="C549" s="20"/>
      <c r="D549" s="106" t="s">
        <v>53</v>
      </c>
      <c r="E549" s="107"/>
      <c r="F549" s="107"/>
      <c r="G549" s="104">
        <f>SUM(G547:G548)</f>
        <v>0</v>
      </c>
      <c r="H549" s="104"/>
      <c r="I549" s="104"/>
      <c r="J549" s="104"/>
      <c r="K549" s="105"/>
    </row>
    <row r="550" spans="1:18" ht="17.25" thickBot="1" x14ac:dyDescent="0.3">
      <c r="A550" s="7">
        <v>8</v>
      </c>
      <c r="B550" s="19" t="s">
        <v>321</v>
      </c>
      <c r="C550" s="19"/>
      <c r="D550" s="115" t="s">
        <v>271</v>
      </c>
      <c r="E550" s="115"/>
      <c r="F550" s="115"/>
      <c r="G550" s="20"/>
      <c r="H550" s="20"/>
      <c r="I550" s="20"/>
      <c r="J550" s="20"/>
      <c r="K550" s="29"/>
      <c r="L550" s="7"/>
    </row>
    <row r="551" spans="1:18" ht="18" thickTop="1" thickBot="1" x14ac:dyDescent="0.3">
      <c r="A551" s="7">
        <v>9</v>
      </c>
      <c r="B551" s="19" t="s">
        <v>322</v>
      </c>
      <c r="C551" s="19"/>
      <c r="D551" s="114" t="s">
        <v>323</v>
      </c>
      <c r="E551" s="93"/>
      <c r="F551" s="93"/>
      <c r="G551" s="21" t="s">
        <v>48</v>
      </c>
      <c r="H551" s="22">
        <v>2</v>
      </c>
      <c r="I551" s="23"/>
      <c r="J551" s="24"/>
      <c r="K551" s="25">
        <f>IF(AND(H551= "",I551= ""), 0, ROUND(ROUND(J551, 2) * ROUND(IF(I551="",H551,I551),  0), 2))</f>
        <v>0</v>
      </c>
      <c r="L551" s="7"/>
      <c r="N551" s="26">
        <v>0.2</v>
      </c>
      <c r="R551" s="7">
        <v>686</v>
      </c>
    </row>
    <row r="552" spans="1:18" hidden="1" x14ac:dyDescent="0.25">
      <c r="A552" s="7" t="s">
        <v>49</v>
      </c>
    </row>
    <row r="553" spans="1:18" ht="15.75" thickTop="1" x14ac:dyDescent="0.25">
      <c r="A553" s="7" t="s">
        <v>77</v>
      </c>
      <c r="B553" s="20"/>
      <c r="C553" s="20"/>
      <c r="D553" s="93"/>
      <c r="E553" s="93"/>
      <c r="F553" s="93"/>
      <c r="G553" s="20"/>
      <c r="H553" s="20"/>
      <c r="I553" s="20"/>
      <c r="J553" s="20"/>
      <c r="K553" s="20"/>
    </row>
    <row r="554" spans="1:18" x14ac:dyDescent="0.25">
      <c r="B554" s="20"/>
      <c r="C554" s="20"/>
      <c r="D554" s="96" t="s">
        <v>271</v>
      </c>
      <c r="E554" s="97"/>
      <c r="F554" s="97"/>
      <c r="G554" s="94"/>
      <c r="H554" s="94"/>
      <c r="I554" s="94"/>
      <c r="J554" s="94"/>
      <c r="K554" s="95"/>
    </row>
    <row r="555" spans="1:18" x14ac:dyDescent="0.25">
      <c r="B555" s="20"/>
      <c r="C555" s="20"/>
      <c r="D555" s="99"/>
      <c r="E555" s="58"/>
      <c r="F555" s="58"/>
      <c r="G555" s="58"/>
      <c r="H555" s="58"/>
      <c r="I555" s="58"/>
      <c r="J555" s="58"/>
      <c r="K555" s="98"/>
    </row>
    <row r="556" spans="1:18" ht="15.75" thickBot="1" x14ac:dyDescent="0.3">
      <c r="B556" s="20"/>
      <c r="C556" s="20"/>
      <c r="D556" s="106" t="s">
        <v>51</v>
      </c>
      <c r="E556" s="107"/>
      <c r="F556" s="107"/>
      <c r="G556" s="104">
        <f>SUMIF(L551:L553, IF(L550="","",L550), K551:K553)</f>
        <v>0</v>
      </c>
      <c r="H556" s="104"/>
      <c r="I556" s="104"/>
      <c r="J556" s="104"/>
      <c r="K556" s="105"/>
    </row>
    <row r="557" spans="1:18" hidden="1" x14ac:dyDescent="0.25">
      <c r="B557" s="20"/>
      <c r="C557" s="20"/>
      <c r="D557" s="102" t="s">
        <v>52</v>
      </c>
      <c r="E557" s="103"/>
      <c r="F557" s="103"/>
      <c r="G557" s="100">
        <f>ROUND(SUMIF(L551:L553, IF(L550="","",L550), K551:K553) * 0.2, 2)</f>
        <v>0</v>
      </c>
      <c r="H557" s="100"/>
      <c r="I557" s="100"/>
      <c r="J557" s="100"/>
      <c r="K557" s="101"/>
    </row>
    <row r="558" spans="1:18" hidden="1" x14ac:dyDescent="0.25">
      <c r="B558" s="20"/>
      <c r="C558" s="20"/>
      <c r="D558" s="106" t="s">
        <v>53</v>
      </c>
      <c r="E558" s="107"/>
      <c r="F558" s="107"/>
      <c r="G558" s="104">
        <f>SUM(G556:G557)</f>
        <v>0</v>
      </c>
      <c r="H558" s="104"/>
      <c r="I558" s="104"/>
      <c r="J558" s="104"/>
      <c r="K558" s="105"/>
    </row>
    <row r="559" spans="1:18" ht="18" thickTop="1" thickBot="1" x14ac:dyDescent="0.3">
      <c r="A559" s="7">
        <v>9</v>
      </c>
      <c r="B559" s="19" t="s">
        <v>324</v>
      </c>
      <c r="C559" s="19"/>
      <c r="D559" s="114" t="s">
        <v>325</v>
      </c>
      <c r="E559" s="93"/>
      <c r="F559" s="93"/>
      <c r="G559" s="21" t="s">
        <v>10</v>
      </c>
      <c r="H559" s="22">
        <v>2</v>
      </c>
      <c r="I559" s="23"/>
      <c r="J559" s="24"/>
      <c r="K559" s="25">
        <f>IF(AND(H559= "",I559= ""), 0, ROUND(ROUND(J559, 2) * ROUND(IF(I559="",H559,I559),  0), 2))</f>
        <v>0</v>
      </c>
      <c r="L559" s="7"/>
      <c r="N559" s="26">
        <v>0.2</v>
      </c>
      <c r="R559" s="7">
        <v>686</v>
      </c>
    </row>
    <row r="560" spans="1:18" hidden="1" x14ac:dyDescent="0.25">
      <c r="A560" s="7" t="s">
        <v>49</v>
      </c>
    </row>
    <row r="561" spans="1:18" ht="20.45" customHeight="1" thickTop="1" thickBot="1" x14ac:dyDescent="0.3">
      <c r="A561" s="7">
        <v>9</v>
      </c>
      <c r="B561" s="19" t="s">
        <v>326</v>
      </c>
      <c r="C561" s="19"/>
      <c r="D561" s="114" t="s">
        <v>327</v>
      </c>
      <c r="E561" s="93"/>
      <c r="F561" s="93"/>
      <c r="G561" s="21" t="s">
        <v>10</v>
      </c>
      <c r="H561" s="22">
        <v>2</v>
      </c>
      <c r="I561" s="23"/>
      <c r="J561" s="24"/>
      <c r="K561" s="25">
        <f>IF(AND(H561= "",I561= ""), 0, ROUND(ROUND(J561, 2) * ROUND(IF(I561="",H561,I561),  0), 2))</f>
        <v>0</v>
      </c>
      <c r="L561" s="7"/>
      <c r="N561" s="26">
        <v>0.2</v>
      </c>
      <c r="R561" s="7">
        <v>686</v>
      </c>
    </row>
    <row r="562" spans="1:18" hidden="1" x14ac:dyDescent="0.25">
      <c r="A562" s="7" t="s">
        <v>49</v>
      </c>
    </row>
    <row r="563" spans="1:18" ht="20.45" customHeight="1" thickTop="1" thickBot="1" x14ac:dyDescent="0.3">
      <c r="A563" s="7">
        <v>9</v>
      </c>
      <c r="B563" s="19" t="s">
        <v>328</v>
      </c>
      <c r="C563" s="19"/>
      <c r="D563" s="114" t="s">
        <v>329</v>
      </c>
      <c r="E563" s="93"/>
      <c r="F563" s="93"/>
      <c r="G563" s="21" t="s">
        <v>10</v>
      </c>
      <c r="H563" s="22">
        <v>1</v>
      </c>
      <c r="I563" s="23"/>
      <c r="J563" s="24"/>
      <c r="K563" s="25">
        <f>IF(AND(H563= "",I563= ""), 0, ROUND(ROUND(J563, 2) * ROUND(IF(I563="",H563,I563),  0), 2))</f>
        <v>0</v>
      </c>
      <c r="L563" s="7"/>
      <c r="N563" s="26">
        <v>0.2</v>
      </c>
      <c r="R563" s="7">
        <v>686</v>
      </c>
    </row>
    <row r="564" spans="1:18" hidden="1" x14ac:dyDescent="0.25">
      <c r="A564" s="7" t="s">
        <v>49</v>
      </c>
    </row>
    <row r="565" spans="1:18" ht="15.75" thickTop="1" x14ac:dyDescent="0.25">
      <c r="A565" s="7" t="s">
        <v>171</v>
      </c>
      <c r="B565" s="20"/>
      <c r="C565" s="20"/>
      <c r="D565" s="93"/>
      <c r="E565" s="93"/>
      <c r="F565" s="93"/>
      <c r="G565" s="20"/>
      <c r="H565" s="20"/>
      <c r="I565" s="20"/>
      <c r="J565" s="20"/>
      <c r="K565" s="20"/>
    </row>
    <row r="566" spans="1:18" x14ac:dyDescent="0.25">
      <c r="B566" s="20"/>
      <c r="C566" s="20"/>
      <c r="D566" s="96" t="s">
        <v>261</v>
      </c>
      <c r="E566" s="97"/>
      <c r="F566" s="97"/>
      <c r="G566" s="94"/>
      <c r="H566" s="94"/>
      <c r="I566" s="94"/>
      <c r="J566" s="94"/>
      <c r="K566" s="95"/>
    </row>
    <row r="567" spans="1:18" x14ac:dyDescent="0.25">
      <c r="B567" s="20"/>
      <c r="C567" s="20"/>
      <c r="D567" s="99"/>
      <c r="E567" s="58"/>
      <c r="F567" s="58"/>
      <c r="G567" s="58"/>
      <c r="H567" s="58"/>
      <c r="I567" s="58"/>
      <c r="J567" s="58"/>
      <c r="K567" s="98"/>
    </row>
    <row r="568" spans="1:18" x14ac:dyDescent="0.25">
      <c r="B568" s="20"/>
      <c r="C568" s="20"/>
      <c r="D568" s="106" t="s">
        <v>51</v>
      </c>
      <c r="E568" s="107"/>
      <c r="F568" s="107"/>
      <c r="G568" s="104">
        <f>SUMIF(L525:L565, IF(L524="","",L524), K525:K565)</f>
        <v>0</v>
      </c>
      <c r="H568" s="104"/>
      <c r="I568" s="104"/>
      <c r="J568" s="104"/>
      <c r="K568" s="105"/>
    </row>
    <row r="569" spans="1:18" hidden="1" x14ac:dyDescent="0.25">
      <c r="B569" s="20"/>
      <c r="C569" s="20"/>
      <c r="D569" s="102" t="s">
        <v>52</v>
      </c>
      <c r="E569" s="103"/>
      <c r="F569" s="103"/>
      <c r="G569" s="100">
        <f>ROUND(SUMIF(L525:L565, IF(L524="","",L524), K525:K565) * 0.2, 2)</f>
        <v>0</v>
      </c>
      <c r="H569" s="100"/>
      <c r="I569" s="100"/>
      <c r="J569" s="100"/>
      <c r="K569" s="101"/>
    </row>
    <row r="570" spans="1:18" hidden="1" x14ac:dyDescent="0.25">
      <c r="B570" s="20"/>
      <c r="C570" s="20"/>
      <c r="D570" s="106" t="s">
        <v>53</v>
      </c>
      <c r="E570" s="107"/>
      <c r="F570" s="107"/>
      <c r="G570" s="104">
        <f>SUM(G568:G569)</f>
        <v>0</v>
      </c>
      <c r="H570" s="104"/>
      <c r="I570" s="104"/>
      <c r="J570" s="104"/>
      <c r="K570" s="105"/>
    </row>
    <row r="571" spans="1:18" x14ac:dyDescent="0.25">
      <c r="A571" s="7">
        <v>6</v>
      </c>
      <c r="B571" s="14" t="s">
        <v>330</v>
      </c>
      <c r="C571" s="14"/>
      <c r="D571" s="116" t="s">
        <v>331</v>
      </c>
      <c r="E571" s="116"/>
      <c r="F571" s="116"/>
      <c r="G571" s="33"/>
      <c r="H571" s="33"/>
      <c r="I571" s="33"/>
      <c r="J571" s="33"/>
      <c r="K571" s="33"/>
      <c r="L571" s="7"/>
    </row>
    <row r="572" spans="1:18" hidden="1" x14ac:dyDescent="0.25">
      <c r="A572" s="7" t="s">
        <v>168</v>
      </c>
    </row>
    <row r="573" spans="1:18" ht="17.25" thickBot="1" x14ac:dyDescent="0.3">
      <c r="A573" s="7">
        <v>8</v>
      </c>
      <c r="B573" s="19" t="s">
        <v>332</v>
      </c>
      <c r="C573" s="19"/>
      <c r="D573" s="115" t="s">
        <v>333</v>
      </c>
      <c r="E573" s="115"/>
      <c r="F573" s="115"/>
      <c r="G573" s="20"/>
      <c r="H573" s="20"/>
      <c r="I573" s="20"/>
      <c r="J573" s="20"/>
      <c r="K573" s="29"/>
      <c r="L573" s="7"/>
    </row>
    <row r="574" spans="1:18" ht="18" thickTop="1" thickBot="1" x14ac:dyDescent="0.3">
      <c r="A574" s="7">
        <v>9</v>
      </c>
      <c r="B574" s="19" t="s">
        <v>334</v>
      </c>
      <c r="C574" s="19"/>
      <c r="D574" s="114" t="s">
        <v>335</v>
      </c>
      <c r="E574" s="93"/>
      <c r="F574" s="93"/>
      <c r="G574" s="21" t="s">
        <v>10</v>
      </c>
      <c r="H574" s="22">
        <v>4</v>
      </c>
      <c r="I574" s="23"/>
      <c r="J574" s="24"/>
      <c r="K574" s="25">
        <f>IF(AND(H574= "",I574= ""), 0, ROUND(ROUND(J574, 2) * ROUND(IF(I574="",H574,I574),  0), 2))</f>
        <v>0</v>
      </c>
      <c r="L574" s="7"/>
      <c r="N574" s="26">
        <v>0.2</v>
      </c>
      <c r="R574" s="7">
        <v>686</v>
      </c>
    </row>
    <row r="575" spans="1:18" hidden="1" x14ac:dyDescent="0.25">
      <c r="A575" s="7" t="s">
        <v>49</v>
      </c>
    </row>
    <row r="576" spans="1:18" ht="15.75" thickTop="1" x14ac:dyDescent="0.25">
      <c r="A576" s="7" t="s">
        <v>77</v>
      </c>
      <c r="B576" s="20"/>
      <c r="C576" s="20"/>
      <c r="D576" s="93"/>
      <c r="E576" s="93"/>
      <c r="F576" s="93"/>
      <c r="G576" s="20"/>
      <c r="H576" s="20"/>
      <c r="I576" s="20"/>
      <c r="J576" s="20"/>
      <c r="K576" s="20"/>
    </row>
    <row r="577" spans="1:11" x14ac:dyDescent="0.25">
      <c r="B577" s="20"/>
      <c r="C577" s="20"/>
      <c r="D577" s="96" t="s">
        <v>333</v>
      </c>
      <c r="E577" s="97"/>
      <c r="F577" s="97"/>
      <c r="G577" s="94"/>
      <c r="H577" s="94"/>
      <c r="I577" s="94"/>
      <c r="J577" s="94"/>
      <c r="K577" s="95"/>
    </row>
    <row r="578" spans="1:11" x14ac:dyDescent="0.25">
      <c r="B578" s="20"/>
      <c r="C578" s="20"/>
      <c r="D578" s="99"/>
      <c r="E578" s="58"/>
      <c r="F578" s="58"/>
      <c r="G578" s="58"/>
      <c r="H578" s="58"/>
      <c r="I578" s="58"/>
      <c r="J578" s="58"/>
      <c r="K578" s="98"/>
    </row>
    <row r="579" spans="1:11" x14ac:dyDescent="0.25">
      <c r="B579" s="20"/>
      <c r="C579" s="20"/>
      <c r="D579" s="106" t="s">
        <v>51</v>
      </c>
      <c r="E579" s="107"/>
      <c r="F579" s="107"/>
      <c r="G579" s="104">
        <f>SUMIF(L574:L576, IF(L573="","",L573), K574:K576)</f>
        <v>0</v>
      </c>
      <c r="H579" s="104"/>
      <c r="I579" s="104"/>
      <c r="J579" s="104"/>
      <c r="K579" s="105"/>
    </row>
    <row r="580" spans="1:11" hidden="1" x14ac:dyDescent="0.25">
      <c r="B580" s="20"/>
      <c r="C580" s="20"/>
      <c r="D580" s="102" t="s">
        <v>52</v>
      </c>
      <c r="E580" s="103"/>
      <c r="F580" s="103"/>
      <c r="G580" s="100">
        <f>ROUND(SUMIF(L574:L576, IF(L573="","",L573), K574:K576) * 0.2, 2)</f>
        <v>0</v>
      </c>
      <c r="H580" s="100"/>
      <c r="I580" s="100"/>
      <c r="J580" s="100"/>
      <c r="K580" s="101"/>
    </row>
    <row r="581" spans="1:11" hidden="1" x14ac:dyDescent="0.25">
      <c r="B581" s="20"/>
      <c r="C581" s="20"/>
      <c r="D581" s="106" t="s">
        <v>53</v>
      </c>
      <c r="E581" s="107"/>
      <c r="F581" s="107"/>
      <c r="G581" s="104">
        <f>SUM(G579:G580)</f>
        <v>0</v>
      </c>
      <c r="H581" s="104"/>
      <c r="I581" s="104"/>
      <c r="J581" s="104"/>
      <c r="K581" s="105"/>
    </row>
    <row r="582" spans="1:11" x14ac:dyDescent="0.25">
      <c r="A582" s="7" t="s">
        <v>171</v>
      </c>
      <c r="B582" s="20"/>
      <c r="C582" s="20"/>
      <c r="D582" s="93"/>
      <c r="E582" s="93"/>
      <c r="F582" s="93"/>
      <c r="G582" s="20"/>
      <c r="H582" s="20"/>
      <c r="I582" s="20"/>
      <c r="J582" s="20"/>
      <c r="K582" s="20"/>
    </row>
    <row r="583" spans="1:11" x14ac:dyDescent="0.25">
      <c r="B583" s="20"/>
      <c r="C583" s="20"/>
      <c r="D583" s="96" t="s">
        <v>331</v>
      </c>
      <c r="E583" s="97"/>
      <c r="F583" s="97"/>
      <c r="G583" s="94"/>
      <c r="H583" s="94"/>
      <c r="I583" s="94"/>
      <c r="J583" s="94"/>
      <c r="K583" s="95"/>
    </row>
    <row r="584" spans="1:11" x14ac:dyDescent="0.25">
      <c r="B584" s="20"/>
      <c r="C584" s="20"/>
      <c r="D584" s="99"/>
      <c r="E584" s="58"/>
      <c r="F584" s="58"/>
      <c r="G584" s="58"/>
      <c r="H584" s="58"/>
      <c r="I584" s="58"/>
      <c r="J584" s="58"/>
      <c r="K584" s="98"/>
    </row>
    <row r="585" spans="1:11" x14ac:dyDescent="0.25">
      <c r="B585" s="20"/>
      <c r="C585" s="20"/>
      <c r="D585" s="106" t="s">
        <v>51</v>
      </c>
      <c r="E585" s="107"/>
      <c r="F585" s="107"/>
      <c r="G585" s="104">
        <f>SUMIF(L572:L582, IF(L571="","",L571), K572:K582)</f>
        <v>0</v>
      </c>
      <c r="H585" s="104"/>
      <c r="I585" s="104"/>
      <c r="J585" s="104"/>
      <c r="K585" s="105"/>
    </row>
    <row r="586" spans="1:11" hidden="1" x14ac:dyDescent="0.25">
      <c r="B586" s="20"/>
      <c r="C586" s="20"/>
      <c r="D586" s="102" t="s">
        <v>52</v>
      </c>
      <c r="E586" s="103"/>
      <c r="F586" s="103"/>
      <c r="G586" s="100">
        <f>ROUND(SUMIF(L572:L582, IF(L571="","",L571), K572:K582) * 0.2, 2)</f>
        <v>0</v>
      </c>
      <c r="H586" s="100"/>
      <c r="I586" s="100"/>
      <c r="J586" s="100"/>
      <c r="K586" s="101"/>
    </row>
    <row r="587" spans="1:11" hidden="1" x14ac:dyDescent="0.25">
      <c r="B587" s="20"/>
      <c r="C587" s="20"/>
      <c r="D587" s="106" t="s">
        <v>53</v>
      </c>
      <c r="E587" s="107"/>
      <c r="F587" s="107"/>
      <c r="G587" s="104">
        <f>SUM(G585:G586)</f>
        <v>0</v>
      </c>
      <c r="H587" s="104"/>
      <c r="I587" s="104"/>
      <c r="J587" s="104"/>
      <c r="K587" s="105"/>
    </row>
    <row r="588" spans="1:11" x14ac:dyDescent="0.25">
      <c r="A588" s="7" t="s">
        <v>50</v>
      </c>
      <c r="B588" s="20"/>
      <c r="C588" s="20"/>
      <c r="D588" s="93"/>
      <c r="E588" s="93"/>
      <c r="F588" s="93"/>
      <c r="G588" s="20"/>
      <c r="H588" s="20"/>
      <c r="I588" s="20"/>
      <c r="J588" s="20"/>
      <c r="K588" s="20"/>
    </row>
    <row r="589" spans="1:11" x14ac:dyDescent="0.25">
      <c r="B589" s="20"/>
      <c r="C589" s="20"/>
      <c r="D589" s="96" t="s">
        <v>308</v>
      </c>
      <c r="E589" s="97"/>
      <c r="F589" s="97"/>
      <c r="G589" s="94"/>
      <c r="H589" s="94"/>
      <c r="I589" s="94"/>
      <c r="J589" s="94"/>
      <c r="K589" s="95"/>
    </row>
    <row r="590" spans="1:11" x14ac:dyDescent="0.25">
      <c r="B590" s="20"/>
      <c r="C590" s="20"/>
      <c r="D590" s="99"/>
      <c r="E590" s="58"/>
      <c r="F590" s="58"/>
      <c r="G590" s="58"/>
      <c r="H590" s="58"/>
      <c r="I590" s="58"/>
      <c r="J590" s="58"/>
      <c r="K590" s="98"/>
    </row>
    <row r="591" spans="1:11" x14ac:dyDescent="0.25">
      <c r="B591" s="20"/>
      <c r="C591" s="20"/>
      <c r="D591" s="106" t="s">
        <v>51</v>
      </c>
      <c r="E591" s="107"/>
      <c r="F591" s="107"/>
      <c r="G591" s="104">
        <f>SUMIF(L524:L588, IF(L523="","",L523), K524:K588)</f>
        <v>0</v>
      </c>
      <c r="H591" s="104"/>
      <c r="I591" s="104"/>
      <c r="J591" s="104"/>
      <c r="K591" s="105"/>
    </row>
    <row r="592" spans="1:11" hidden="1" x14ac:dyDescent="0.25">
      <c r="B592" s="20"/>
      <c r="C592" s="20"/>
      <c r="D592" s="102" t="s">
        <v>52</v>
      </c>
      <c r="E592" s="103"/>
      <c r="F592" s="103"/>
      <c r="G592" s="100">
        <f>ROUND(SUMIF(L524:L588, IF(L523="","",L523), K524:K588) * 0.2, 2)</f>
        <v>0</v>
      </c>
      <c r="H592" s="100"/>
      <c r="I592" s="100"/>
      <c r="J592" s="100"/>
      <c r="K592" s="101"/>
    </row>
    <row r="593" spans="1:12" hidden="1" x14ac:dyDescent="0.25">
      <c r="B593" s="20"/>
      <c r="C593" s="20"/>
      <c r="D593" s="106" t="s">
        <v>53</v>
      </c>
      <c r="E593" s="107"/>
      <c r="F593" s="107"/>
      <c r="G593" s="104">
        <f>SUM(G591:G592)</f>
        <v>0</v>
      </c>
      <c r="H593" s="104"/>
      <c r="I593" s="104"/>
      <c r="J593" s="104"/>
      <c r="K593" s="105"/>
    </row>
    <row r="594" spans="1:12" x14ac:dyDescent="0.25">
      <c r="A594" s="7" t="s">
        <v>204</v>
      </c>
      <c r="B594" s="20"/>
      <c r="C594" s="20"/>
      <c r="D594" s="93"/>
      <c r="E594" s="93"/>
      <c r="F594" s="93"/>
      <c r="G594" s="20"/>
      <c r="H594" s="20"/>
      <c r="I594" s="20"/>
      <c r="J594" s="20"/>
      <c r="K594" s="20"/>
    </row>
    <row r="595" spans="1:12" ht="26.45" customHeight="1" x14ac:dyDescent="0.25">
      <c r="B595" s="20"/>
      <c r="C595" s="20"/>
      <c r="D595" s="96" t="s">
        <v>249</v>
      </c>
      <c r="E595" s="97"/>
      <c r="F595" s="97"/>
      <c r="G595" s="94"/>
      <c r="H595" s="94"/>
      <c r="I595" s="94"/>
      <c r="J595" s="94"/>
      <c r="K595" s="95"/>
    </row>
    <row r="596" spans="1:12" x14ac:dyDescent="0.25">
      <c r="B596" s="20"/>
      <c r="C596" s="20"/>
      <c r="D596" s="99"/>
      <c r="E596" s="58"/>
      <c r="F596" s="58"/>
      <c r="G596" s="58"/>
      <c r="H596" s="58"/>
      <c r="I596" s="58"/>
      <c r="J596" s="58"/>
      <c r="K596" s="98"/>
    </row>
    <row r="597" spans="1:12" x14ac:dyDescent="0.25">
      <c r="B597" s="20"/>
      <c r="C597" s="20"/>
      <c r="D597" s="106" t="s">
        <v>51</v>
      </c>
      <c r="E597" s="107"/>
      <c r="F597" s="107"/>
      <c r="G597" s="104">
        <f>SUMIF(L419:L594, IF(L418="","",L418), K419:K594)</f>
        <v>0</v>
      </c>
      <c r="H597" s="104"/>
      <c r="I597" s="104"/>
      <c r="J597" s="104"/>
      <c r="K597" s="105"/>
    </row>
    <row r="598" spans="1:12" hidden="1" x14ac:dyDescent="0.25">
      <c r="B598" s="20"/>
      <c r="C598" s="20"/>
      <c r="D598" s="102" t="s">
        <v>52</v>
      </c>
      <c r="E598" s="103"/>
      <c r="F598" s="103"/>
      <c r="G598" s="100">
        <f>ROUND(SUMIF(L419:L594, IF(L418="","",L418), K419:K594) * 0.2, 2)</f>
        <v>0</v>
      </c>
      <c r="H598" s="100"/>
      <c r="I598" s="100"/>
      <c r="J598" s="100"/>
      <c r="K598" s="101"/>
    </row>
    <row r="599" spans="1:12" hidden="1" x14ac:dyDescent="0.25">
      <c r="B599" s="20"/>
      <c r="C599" s="20"/>
      <c r="D599" s="106" t="s">
        <v>53</v>
      </c>
      <c r="E599" s="107"/>
      <c r="F599" s="107"/>
      <c r="G599" s="104">
        <f>SUM(G597:G598)</f>
        <v>0</v>
      </c>
      <c r="H599" s="104"/>
      <c r="I599" s="104"/>
      <c r="J599" s="104"/>
      <c r="K599" s="105"/>
    </row>
    <row r="600" spans="1:12" ht="41.45" customHeight="1" x14ac:dyDescent="0.25">
      <c r="A600" s="7">
        <v>4</v>
      </c>
      <c r="B600" s="14" t="s">
        <v>336</v>
      </c>
      <c r="C600" s="14"/>
      <c r="D600" s="113" t="s">
        <v>337</v>
      </c>
      <c r="E600" s="113"/>
      <c r="F600" s="113"/>
      <c r="G600" s="16"/>
      <c r="H600" s="16"/>
      <c r="I600" s="16"/>
      <c r="J600" s="16"/>
      <c r="K600" s="16"/>
      <c r="L600" s="7"/>
    </row>
    <row r="601" spans="1:12" hidden="1" x14ac:dyDescent="0.25">
      <c r="A601" s="7" t="s">
        <v>338</v>
      </c>
    </row>
    <row r="602" spans="1:12" hidden="1" x14ac:dyDescent="0.25">
      <c r="A602" s="7" t="s">
        <v>338</v>
      </c>
    </row>
    <row r="603" spans="1:12" hidden="1" x14ac:dyDescent="0.25">
      <c r="A603" s="7" t="s">
        <v>338</v>
      </c>
    </row>
    <row r="604" spans="1:12" ht="15.75" thickBot="1" x14ac:dyDescent="0.3">
      <c r="A604" s="7">
        <v>6</v>
      </c>
      <c r="B604" s="14" t="s">
        <v>339</v>
      </c>
      <c r="C604" s="14"/>
      <c r="D604" s="116" t="s">
        <v>340</v>
      </c>
      <c r="E604" s="116"/>
      <c r="F604" s="116"/>
      <c r="G604" s="33"/>
      <c r="H604" s="33"/>
      <c r="I604" s="33"/>
      <c r="J604" s="33"/>
      <c r="K604" s="33"/>
      <c r="L604" s="7"/>
    </row>
    <row r="605" spans="1:12" hidden="1" x14ac:dyDescent="0.25">
      <c r="A605" s="7" t="s">
        <v>168</v>
      </c>
    </row>
    <row r="606" spans="1:12" hidden="1" x14ac:dyDescent="0.25">
      <c r="A606" s="7" t="s">
        <v>168</v>
      </c>
    </row>
    <row r="607" spans="1:12" hidden="1" x14ac:dyDescent="0.25">
      <c r="A607" s="7" t="s">
        <v>168</v>
      </c>
    </row>
    <row r="608" spans="1:12" hidden="1" x14ac:dyDescent="0.25">
      <c r="A608" s="7" t="s">
        <v>168</v>
      </c>
    </row>
    <row r="609" spans="1:18" hidden="1" x14ac:dyDescent="0.25">
      <c r="A609" s="7" t="s">
        <v>168</v>
      </c>
    </row>
    <row r="610" spans="1:18" hidden="1" x14ac:dyDescent="0.25">
      <c r="A610" s="7" t="s">
        <v>168</v>
      </c>
    </row>
    <row r="611" spans="1:18" ht="20.45" customHeight="1" thickTop="1" thickBot="1" x14ac:dyDescent="0.3">
      <c r="A611" s="7">
        <v>9</v>
      </c>
      <c r="B611" s="19" t="s">
        <v>341</v>
      </c>
      <c r="C611" s="19"/>
      <c r="D611" s="114" t="s">
        <v>342</v>
      </c>
      <c r="E611" s="93"/>
      <c r="F611" s="93"/>
      <c r="G611" s="21" t="s">
        <v>10</v>
      </c>
      <c r="H611" s="22">
        <v>1</v>
      </c>
      <c r="I611" s="23"/>
      <c r="J611" s="24"/>
      <c r="K611" s="25">
        <f>IF(AND(H611= "",I611= ""), 0, ROUND(ROUND(J611, 2) * ROUND(IF(I611="",H611,I611),  0), 2))</f>
        <v>0</v>
      </c>
      <c r="L611" s="7"/>
      <c r="N611" s="26">
        <v>0.2</v>
      </c>
      <c r="R611" s="7">
        <v>686</v>
      </c>
    </row>
    <row r="612" spans="1:18" hidden="1" x14ac:dyDescent="0.25">
      <c r="A612" s="7" t="s">
        <v>49</v>
      </c>
    </row>
    <row r="613" spans="1:18" ht="16.5" thickTop="1" thickBot="1" x14ac:dyDescent="0.3">
      <c r="A613" s="7">
        <v>9</v>
      </c>
      <c r="B613" s="19" t="s">
        <v>343</v>
      </c>
      <c r="C613" s="19"/>
      <c r="D613" s="114" t="s">
        <v>344</v>
      </c>
      <c r="E613" s="93"/>
      <c r="F613" s="93"/>
      <c r="G613" s="21" t="s">
        <v>48</v>
      </c>
      <c r="H613" s="22">
        <v>1</v>
      </c>
      <c r="I613" s="23"/>
      <c r="J613" s="24"/>
      <c r="K613" s="25">
        <f>IF(AND(H613= "",I613= ""), 0, ROUND(ROUND(J613, 2) * ROUND(IF(I613="",H613,I613),  0), 2))</f>
        <v>0</v>
      </c>
      <c r="L613" s="7"/>
      <c r="N613" s="26">
        <v>0.2</v>
      </c>
      <c r="R613" s="7">
        <v>686</v>
      </c>
    </row>
    <row r="614" spans="1:18" hidden="1" x14ac:dyDescent="0.25">
      <c r="A614" s="7" t="s">
        <v>49</v>
      </c>
    </row>
    <row r="615" spans="1:18" ht="16.5" thickTop="1" thickBot="1" x14ac:dyDescent="0.3">
      <c r="A615" s="7">
        <v>9</v>
      </c>
      <c r="B615" s="19" t="s">
        <v>345</v>
      </c>
      <c r="C615" s="19"/>
      <c r="D615" s="114" t="s">
        <v>346</v>
      </c>
      <c r="E615" s="93"/>
      <c r="F615" s="93"/>
      <c r="G615" s="21" t="s">
        <v>10</v>
      </c>
      <c r="H615" s="22">
        <v>2</v>
      </c>
      <c r="I615" s="23"/>
      <c r="J615" s="24"/>
      <c r="K615" s="25">
        <f>IF(AND(H615= "",I615= ""), 0, ROUND(ROUND(J615, 2) * ROUND(IF(I615="",H615,I615),  0), 2))</f>
        <v>0</v>
      </c>
      <c r="L615" s="7"/>
      <c r="N615" s="26">
        <v>0.2</v>
      </c>
      <c r="R615" s="7">
        <v>686</v>
      </c>
    </row>
    <row r="616" spans="1:18" hidden="1" x14ac:dyDescent="0.25">
      <c r="A616" s="7" t="s">
        <v>49</v>
      </c>
    </row>
    <row r="617" spans="1:18" ht="20.45" customHeight="1" thickTop="1" thickBot="1" x14ac:dyDescent="0.3">
      <c r="A617" s="7">
        <v>9</v>
      </c>
      <c r="B617" s="19" t="s">
        <v>347</v>
      </c>
      <c r="C617" s="19"/>
      <c r="D617" s="114" t="s">
        <v>348</v>
      </c>
      <c r="E617" s="93"/>
      <c r="F617" s="93"/>
      <c r="G617" s="21" t="s">
        <v>48</v>
      </c>
      <c r="H617" s="22">
        <v>1</v>
      </c>
      <c r="I617" s="23"/>
      <c r="J617" s="24"/>
      <c r="K617" s="25">
        <f>IF(AND(H617= "",I617= ""), 0, ROUND(ROUND(J617, 2) * ROUND(IF(I617="",H617,I617),  0), 2))</f>
        <v>0</v>
      </c>
      <c r="L617" s="7"/>
      <c r="N617" s="26">
        <v>0.2</v>
      </c>
      <c r="R617" s="7">
        <v>686</v>
      </c>
    </row>
    <row r="618" spans="1:18" hidden="1" x14ac:dyDescent="0.25">
      <c r="A618" s="7" t="s">
        <v>49</v>
      </c>
    </row>
    <row r="619" spans="1:18" ht="30.6" customHeight="1" thickTop="1" thickBot="1" x14ac:dyDescent="0.3">
      <c r="A619" s="7">
        <v>9</v>
      </c>
      <c r="B619" s="19" t="s">
        <v>349</v>
      </c>
      <c r="C619" s="19"/>
      <c r="D619" s="114" t="s">
        <v>350</v>
      </c>
      <c r="E619" s="93"/>
      <c r="F619" s="93"/>
      <c r="G619" s="21" t="s">
        <v>48</v>
      </c>
      <c r="H619" s="22">
        <v>1</v>
      </c>
      <c r="I619" s="23"/>
      <c r="J619" s="24"/>
      <c r="K619" s="25">
        <f>IF(AND(H619= "",I619= ""), 0, ROUND(ROUND(J619, 2) * ROUND(IF(I619="",H619,I619),  0), 2))</f>
        <v>0</v>
      </c>
      <c r="L619" s="7"/>
      <c r="N619" s="26">
        <v>0.2</v>
      </c>
      <c r="R619" s="7">
        <v>686</v>
      </c>
    </row>
    <row r="620" spans="1:18" hidden="1" x14ac:dyDescent="0.25">
      <c r="A620" s="7" t="s">
        <v>49</v>
      </c>
    </row>
    <row r="621" spans="1:18" ht="15.75" thickTop="1" x14ac:dyDescent="0.25">
      <c r="A621" s="7" t="s">
        <v>171</v>
      </c>
      <c r="B621" s="20"/>
      <c r="C621" s="20"/>
      <c r="D621" s="93"/>
      <c r="E621" s="93"/>
      <c r="F621" s="93"/>
      <c r="G621" s="20"/>
      <c r="H621" s="20"/>
      <c r="I621" s="20"/>
      <c r="J621" s="20"/>
      <c r="K621" s="20"/>
    </row>
    <row r="622" spans="1:18" x14ac:dyDescent="0.25">
      <c r="B622" s="20"/>
      <c r="C622" s="20"/>
      <c r="D622" s="96" t="s">
        <v>340</v>
      </c>
      <c r="E622" s="97"/>
      <c r="F622" s="97"/>
      <c r="G622" s="94"/>
      <c r="H622" s="94"/>
      <c r="I622" s="94"/>
      <c r="J622" s="94"/>
      <c r="K622" s="95"/>
    </row>
    <row r="623" spans="1:18" x14ac:dyDescent="0.25">
      <c r="B623" s="20"/>
      <c r="C623" s="20"/>
      <c r="D623" s="99"/>
      <c r="E623" s="58"/>
      <c r="F623" s="58"/>
      <c r="G623" s="58"/>
      <c r="H623" s="58"/>
      <c r="I623" s="58"/>
      <c r="J623" s="58"/>
      <c r="K623" s="98"/>
    </row>
    <row r="624" spans="1:18" x14ac:dyDescent="0.25">
      <c r="B624" s="20"/>
      <c r="C624" s="20"/>
      <c r="D624" s="106" t="s">
        <v>51</v>
      </c>
      <c r="E624" s="107"/>
      <c r="F624" s="107"/>
      <c r="G624" s="104">
        <f>SUMIF(L605:L621, IF(L604="","",L604), K605:K621)</f>
        <v>0</v>
      </c>
      <c r="H624" s="104"/>
      <c r="I624" s="104"/>
      <c r="J624" s="104"/>
      <c r="K624" s="105"/>
    </row>
    <row r="625" spans="1:18" hidden="1" x14ac:dyDescent="0.25">
      <c r="B625" s="20"/>
      <c r="C625" s="20"/>
      <c r="D625" s="102" t="s">
        <v>52</v>
      </c>
      <c r="E625" s="103"/>
      <c r="F625" s="103"/>
      <c r="G625" s="100">
        <f>ROUND(SUMIF(L605:L621, IF(L604="","",L604), K605:K621) * 0.2, 2)</f>
        <v>0</v>
      </c>
      <c r="H625" s="100"/>
      <c r="I625" s="100"/>
      <c r="J625" s="100"/>
      <c r="K625" s="101"/>
    </row>
    <row r="626" spans="1:18" hidden="1" x14ac:dyDescent="0.25">
      <c r="B626" s="20"/>
      <c r="C626" s="20"/>
      <c r="D626" s="106" t="s">
        <v>53</v>
      </c>
      <c r="E626" s="107"/>
      <c r="F626" s="107"/>
      <c r="G626" s="104">
        <f>SUM(G624:G625)</f>
        <v>0</v>
      </c>
      <c r="H626" s="104"/>
      <c r="I626" s="104"/>
      <c r="J626" s="104"/>
      <c r="K626" s="105"/>
    </row>
    <row r="627" spans="1:18" ht="15.75" thickBot="1" x14ac:dyDescent="0.3">
      <c r="A627" s="7">
        <v>6</v>
      </c>
      <c r="B627" s="14" t="s">
        <v>351</v>
      </c>
      <c r="C627" s="14"/>
      <c r="D627" s="116" t="s">
        <v>352</v>
      </c>
      <c r="E627" s="116"/>
      <c r="F627" s="116"/>
      <c r="G627" s="33"/>
      <c r="H627" s="33"/>
      <c r="I627" s="33"/>
      <c r="J627" s="33"/>
      <c r="K627" s="33"/>
      <c r="L627" s="7"/>
    </row>
    <row r="628" spans="1:18" hidden="1" x14ac:dyDescent="0.25">
      <c r="A628" s="7" t="s">
        <v>168</v>
      </c>
    </row>
    <row r="629" spans="1:18" hidden="1" x14ac:dyDescent="0.25">
      <c r="A629" s="7" t="s">
        <v>168</v>
      </c>
    </row>
    <row r="630" spans="1:18" hidden="1" x14ac:dyDescent="0.25">
      <c r="A630" s="7" t="s">
        <v>168</v>
      </c>
    </row>
    <row r="631" spans="1:18" hidden="1" x14ac:dyDescent="0.25">
      <c r="A631" s="7" t="s">
        <v>168</v>
      </c>
    </row>
    <row r="632" spans="1:18" hidden="1" x14ac:dyDescent="0.25">
      <c r="A632" s="7" t="s">
        <v>168</v>
      </c>
    </row>
    <row r="633" spans="1:18" hidden="1" x14ac:dyDescent="0.25">
      <c r="A633" s="7" t="s">
        <v>168</v>
      </c>
    </row>
    <row r="634" spans="1:18" ht="20.45" customHeight="1" thickTop="1" thickBot="1" x14ac:dyDescent="0.3">
      <c r="A634" s="7">
        <v>9</v>
      </c>
      <c r="B634" s="19" t="s">
        <v>353</v>
      </c>
      <c r="C634" s="19"/>
      <c r="D634" s="114" t="s">
        <v>354</v>
      </c>
      <c r="E634" s="93"/>
      <c r="F634" s="93"/>
      <c r="G634" s="21" t="s">
        <v>10</v>
      </c>
      <c r="H634" s="22">
        <v>1</v>
      </c>
      <c r="I634" s="23"/>
      <c r="J634" s="24"/>
      <c r="K634" s="25">
        <f>IF(AND(H634= "",I634= ""), 0, ROUND(ROUND(J634, 2) * ROUND(IF(I634="",H634,I634),  0), 2))</f>
        <v>0</v>
      </c>
      <c r="L634" s="7"/>
      <c r="N634" s="26">
        <v>0.2</v>
      </c>
      <c r="R634" s="7">
        <v>686</v>
      </c>
    </row>
    <row r="635" spans="1:18" hidden="1" x14ac:dyDescent="0.25">
      <c r="A635" s="7" t="s">
        <v>49</v>
      </c>
    </row>
    <row r="636" spans="1:18" ht="16.5" thickTop="1" thickBot="1" x14ac:dyDescent="0.3">
      <c r="A636" s="7">
        <v>9</v>
      </c>
      <c r="B636" s="19" t="s">
        <v>355</v>
      </c>
      <c r="C636" s="19"/>
      <c r="D636" s="114" t="s">
        <v>356</v>
      </c>
      <c r="E636" s="93"/>
      <c r="F636" s="93"/>
      <c r="G636" s="21" t="s">
        <v>10</v>
      </c>
      <c r="H636" s="22">
        <v>1</v>
      </c>
      <c r="I636" s="23"/>
      <c r="J636" s="24"/>
      <c r="K636" s="25">
        <f>IF(AND(H636= "",I636= ""), 0, ROUND(ROUND(J636, 2) * ROUND(IF(I636="",H636,I636),  0), 2))</f>
        <v>0</v>
      </c>
      <c r="L636" s="7"/>
      <c r="N636" s="26">
        <v>0.2</v>
      </c>
      <c r="R636" s="7">
        <v>686</v>
      </c>
    </row>
    <row r="637" spans="1:18" hidden="1" x14ac:dyDescent="0.25">
      <c r="A637" s="7" t="s">
        <v>49</v>
      </c>
    </row>
    <row r="638" spans="1:18" ht="16.5" thickTop="1" thickBot="1" x14ac:dyDescent="0.3">
      <c r="A638" s="7">
        <v>9</v>
      </c>
      <c r="B638" s="19" t="s">
        <v>357</v>
      </c>
      <c r="C638" s="19"/>
      <c r="D638" s="114" t="s">
        <v>344</v>
      </c>
      <c r="E638" s="93"/>
      <c r="F638" s="93"/>
      <c r="G638" s="21" t="s">
        <v>48</v>
      </c>
      <c r="H638" s="22">
        <v>1</v>
      </c>
      <c r="I638" s="23"/>
      <c r="J638" s="24"/>
      <c r="K638" s="25">
        <f>IF(AND(H638= "",I638= ""), 0, ROUND(ROUND(J638, 2) * ROUND(IF(I638="",H638,I638),  0), 2))</f>
        <v>0</v>
      </c>
      <c r="L638" s="7"/>
      <c r="N638" s="26">
        <v>0.2</v>
      </c>
      <c r="R638" s="7">
        <v>686</v>
      </c>
    </row>
    <row r="639" spans="1:18" hidden="1" x14ac:dyDescent="0.25">
      <c r="A639" s="7" t="s">
        <v>49</v>
      </c>
    </row>
    <row r="640" spans="1:18" ht="16.5" thickTop="1" thickBot="1" x14ac:dyDescent="0.3">
      <c r="A640" s="7">
        <v>9</v>
      </c>
      <c r="B640" s="19" t="s">
        <v>358</v>
      </c>
      <c r="C640" s="19"/>
      <c r="D640" s="114" t="s">
        <v>346</v>
      </c>
      <c r="E640" s="93"/>
      <c r="F640" s="93"/>
      <c r="G640" s="21" t="s">
        <v>10</v>
      </c>
      <c r="H640" s="22">
        <v>2</v>
      </c>
      <c r="I640" s="23"/>
      <c r="J640" s="24"/>
      <c r="K640" s="25">
        <f>IF(AND(H640= "",I640= ""), 0, ROUND(ROUND(J640, 2) * ROUND(IF(I640="",H640,I640),  0), 2))</f>
        <v>0</v>
      </c>
      <c r="L640" s="7"/>
      <c r="N640" s="26">
        <v>0.2</v>
      </c>
      <c r="R640" s="7">
        <v>686</v>
      </c>
    </row>
    <row r="641" spans="1:18" hidden="1" x14ac:dyDescent="0.25">
      <c r="A641" s="7" t="s">
        <v>49</v>
      </c>
    </row>
    <row r="642" spans="1:18" ht="16.5" thickTop="1" thickBot="1" x14ac:dyDescent="0.3">
      <c r="A642" s="7">
        <v>9</v>
      </c>
      <c r="B642" s="19" t="s">
        <v>359</v>
      </c>
      <c r="C642" s="19"/>
      <c r="D642" s="114" t="s">
        <v>360</v>
      </c>
      <c r="E642" s="93"/>
      <c r="F642" s="93"/>
      <c r="G642" s="21" t="s">
        <v>10</v>
      </c>
      <c r="H642" s="22">
        <v>1</v>
      </c>
      <c r="I642" s="23"/>
      <c r="J642" s="24"/>
      <c r="K642" s="25">
        <f>IF(AND(H642= "",I642= ""), 0, ROUND(ROUND(J642, 2) * ROUND(IF(I642="",H642,I642),  0), 2))</f>
        <v>0</v>
      </c>
      <c r="L642" s="7"/>
      <c r="N642" s="26">
        <v>0.2</v>
      </c>
      <c r="R642" s="7">
        <v>686</v>
      </c>
    </row>
    <row r="643" spans="1:18" hidden="1" x14ac:dyDescent="0.25">
      <c r="A643" s="7" t="s">
        <v>49</v>
      </c>
    </row>
    <row r="644" spans="1:18" ht="30.6" customHeight="1" thickTop="1" thickBot="1" x14ac:dyDescent="0.3">
      <c r="A644" s="7">
        <v>9</v>
      </c>
      <c r="B644" s="19" t="s">
        <v>361</v>
      </c>
      <c r="C644" s="19"/>
      <c r="D644" s="114" t="s">
        <v>362</v>
      </c>
      <c r="E644" s="93"/>
      <c r="F644" s="93"/>
      <c r="G644" s="21" t="s">
        <v>48</v>
      </c>
      <c r="H644" s="22">
        <v>1</v>
      </c>
      <c r="I644" s="23"/>
      <c r="J644" s="24"/>
      <c r="K644" s="25">
        <f>IF(AND(H644= "",I644= ""), 0, ROUND(ROUND(J644, 2) * ROUND(IF(I644="",H644,I644),  0), 2))</f>
        <v>0</v>
      </c>
      <c r="L644" s="7"/>
      <c r="N644" s="26">
        <v>0.2</v>
      </c>
      <c r="R644" s="7">
        <v>686</v>
      </c>
    </row>
    <row r="645" spans="1:18" hidden="1" x14ac:dyDescent="0.25">
      <c r="A645" s="7" t="s">
        <v>49</v>
      </c>
    </row>
    <row r="646" spans="1:18" ht="15.75" thickTop="1" x14ac:dyDescent="0.25">
      <c r="A646" s="7" t="s">
        <v>171</v>
      </c>
      <c r="B646" s="20"/>
      <c r="C646" s="20"/>
      <c r="D646" s="93"/>
      <c r="E646" s="93"/>
      <c r="F646" s="93"/>
      <c r="G646" s="20"/>
      <c r="H646" s="20"/>
      <c r="I646" s="20"/>
      <c r="J646" s="20"/>
      <c r="K646" s="20"/>
    </row>
    <row r="647" spans="1:18" x14ac:dyDescent="0.25">
      <c r="B647" s="20"/>
      <c r="C647" s="20"/>
      <c r="D647" s="96" t="s">
        <v>352</v>
      </c>
      <c r="E647" s="97"/>
      <c r="F647" s="97"/>
      <c r="G647" s="94"/>
      <c r="H647" s="94"/>
      <c r="I647" s="94"/>
      <c r="J647" s="94"/>
      <c r="K647" s="95"/>
    </row>
    <row r="648" spans="1:18" x14ac:dyDescent="0.25">
      <c r="B648" s="20"/>
      <c r="C648" s="20"/>
      <c r="D648" s="99"/>
      <c r="E648" s="58"/>
      <c r="F648" s="58"/>
      <c r="G648" s="58"/>
      <c r="H648" s="58"/>
      <c r="I648" s="58"/>
      <c r="J648" s="58"/>
      <c r="K648" s="98"/>
    </row>
    <row r="649" spans="1:18" x14ac:dyDescent="0.25">
      <c r="B649" s="20"/>
      <c r="C649" s="20"/>
      <c r="D649" s="106" t="s">
        <v>51</v>
      </c>
      <c r="E649" s="107"/>
      <c r="F649" s="107"/>
      <c r="G649" s="104">
        <f>SUMIF(L628:L646, IF(L627="","",L627), K628:K646)</f>
        <v>0</v>
      </c>
      <c r="H649" s="104"/>
      <c r="I649" s="104"/>
      <c r="J649" s="104"/>
      <c r="K649" s="105"/>
    </row>
    <row r="650" spans="1:18" hidden="1" x14ac:dyDescent="0.25">
      <c r="B650" s="20"/>
      <c r="C650" s="20"/>
      <c r="D650" s="102" t="s">
        <v>52</v>
      </c>
      <c r="E650" s="103"/>
      <c r="F650" s="103"/>
      <c r="G650" s="100">
        <f>ROUND(SUMIF(L628:L646, IF(L627="","",L627), K628:K646) * 0.2, 2)</f>
        <v>0</v>
      </c>
      <c r="H650" s="100"/>
      <c r="I650" s="100"/>
      <c r="J650" s="100"/>
      <c r="K650" s="101"/>
    </row>
    <row r="651" spans="1:18" hidden="1" x14ac:dyDescent="0.25">
      <c r="B651" s="20"/>
      <c r="C651" s="20"/>
      <c r="D651" s="106" t="s">
        <v>53</v>
      </c>
      <c r="E651" s="107"/>
      <c r="F651" s="107"/>
      <c r="G651" s="104">
        <f>SUM(G649:G650)</f>
        <v>0</v>
      </c>
      <c r="H651" s="104"/>
      <c r="I651" s="104"/>
      <c r="J651" s="104"/>
      <c r="K651" s="105"/>
    </row>
    <row r="652" spans="1:18" ht="15.75" thickBot="1" x14ac:dyDescent="0.3">
      <c r="A652" s="7">
        <v>6</v>
      </c>
      <c r="B652" s="14" t="s">
        <v>363</v>
      </c>
      <c r="C652" s="14"/>
      <c r="D652" s="116" t="s">
        <v>364</v>
      </c>
      <c r="E652" s="116"/>
      <c r="F652" s="116"/>
      <c r="G652" s="33"/>
      <c r="H652" s="33"/>
      <c r="I652" s="33"/>
      <c r="J652" s="33"/>
      <c r="K652" s="33"/>
      <c r="L652" s="7"/>
    </row>
    <row r="653" spans="1:18" hidden="1" x14ac:dyDescent="0.25">
      <c r="A653" s="7" t="s">
        <v>168</v>
      </c>
    </row>
    <row r="654" spans="1:18" hidden="1" x14ac:dyDescent="0.25">
      <c r="A654" s="7" t="s">
        <v>168</v>
      </c>
    </row>
    <row r="655" spans="1:18" hidden="1" x14ac:dyDescent="0.25">
      <c r="A655" s="7" t="s">
        <v>168</v>
      </c>
    </row>
    <row r="656" spans="1:18" hidden="1" x14ac:dyDescent="0.25">
      <c r="A656" s="7" t="s">
        <v>168</v>
      </c>
    </row>
    <row r="657" spans="1:18" hidden="1" x14ac:dyDescent="0.25">
      <c r="A657" s="7" t="s">
        <v>168</v>
      </c>
    </row>
    <row r="658" spans="1:18" ht="16.5" thickTop="1" thickBot="1" x14ac:dyDescent="0.3">
      <c r="A658" s="7">
        <v>9</v>
      </c>
      <c r="B658" s="19" t="s">
        <v>365</v>
      </c>
      <c r="C658" s="19"/>
      <c r="D658" s="114" t="s">
        <v>366</v>
      </c>
      <c r="E658" s="93"/>
      <c r="F658" s="93"/>
      <c r="G658" s="21" t="s">
        <v>48</v>
      </c>
      <c r="H658" s="22">
        <v>1</v>
      </c>
      <c r="I658" s="23"/>
      <c r="J658" s="24"/>
      <c r="K658" s="25">
        <f>IF(AND(H658= "",I658= ""), 0, ROUND(ROUND(J658, 2) * ROUND(IF(I658="",H658,I658),  0), 2))</f>
        <v>0</v>
      </c>
      <c r="L658" s="7"/>
      <c r="N658" s="26">
        <v>0.2</v>
      </c>
      <c r="R658" s="7">
        <v>686</v>
      </c>
    </row>
    <row r="659" spans="1:18" hidden="1" x14ac:dyDescent="0.25">
      <c r="A659" s="7" t="s">
        <v>49</v>
      </c>
    </row>
    <row r="660" spans="1:18" ht="20.45" customHeight="1" thickTop="1" thickBot="1" x14ac:dyDescent="0.3">
      <c r="A660" s="7">
        <v>9</v>
      </c>
      <c r="B660" s="19" t="s">
        <v>367</v>
      </c>
      <c r="C660" s="19"/>
      <c r="D660" s="114" t="s">
        <v>368</v>
      </c>
      <c r="E660" s="93"/>
      <c r="F660" s="93"/>
      <c r="G660" s="21" t="s">
        <v>48</v>
      </c>
      <c r="H660" s="22">
        <v>1</v>
      </c>
      <c r="I660" s="23"/>
      <c r="J660" s="24"/>
      <c r="K660" s="25">
        <f>IF(AND(H660= "",I660= ""), 0, ROUND(ROUND(J660, 2) * ROUND(IF(I660="",H660,I660),  0), 2))</f>
        <v>0</v>
      </c>
      <c r="L660" s="7"/>
      <c r="N660" s="26">
        <v>0.2</v>
      </c>
      <c r="R660" s="7">
        <v>686</v>
      </c>
    </row>
    <row r="661" spans="1:18" hidden="1" x14ac:dyDescent="0.25">
      <c r="A661" s="7" t="s">
        <v>49</v>
      </c>
    </row>
    <row r="662" spans="1:18" ht="16.5" thickTop="1" thickBot="1" x14ac:dyDescent="0.3">
      <c r="A662" s="7">
        <v>9</v>
      </c>
      <c r="B662" s="19" t="s">
        <v>369</v>
      </c>
      <c r="C662" s="19"/>
      <c r="D662" s="114" t="s">
        <v>344</v>
      </c>
      <c r="E662" s="93"/>
      <c r="F662" s="93"/>
      <c r="G662" s="21" t="s">
        <v>48</v>
      </c>
      <c r="H662" s="22">
        <v>1</v>
      </c>
      <c r="I662" s="23"/>
      <c r="J662" s="24"/>
      <c r="K662" s="25">
        <f>IF(AND(H662= "",I662= ""), 0, ROUND(ROUND(J662, 2) * ROUND(IF(I662="",H662,I662),  0), 2))</f>
        <v>0</v>
      </c>
      <c r="L662" s="7"/>
      <c r="N662" s="26">
        <v>0.2</v>
      </c>
      <c r="R662" s="7">
        <v>686</v>
      </c>
    </row>
    <row r="663" spans="1:18" hidden="1" x14ac:dyDescent="0.25">
      <c r="A663" s="7" t="s">
        <v>49</v>
      </c>
    </row>
    <row r="664" spans="1:18" ht="15.75" thickTop="1" x14ac:dyDescent="0.25">
      <c r="A664" s="7" t="s">
        <v>171</v>
      </c>
      <c r="B664" s="20"/>
      <c r="C664" s="20"/>
      <c r="D664" s="93"/>
      <c r="E664" s="93"/>
      <c r="F664" s="93"/>
      <c r="G664" s="20"/>
      <c r="H664" s="20"/>
      <c r="I664" s="20"/>
      <c r="J664" s="20"/>
      <c r="K664" s="20"/>
    </row>
    <row r="665" spans="1:18" x14ac:dyDescent="0.25">
      <c r="B665" s="20"/>
      <c r="C665" s="20"/>
      <c r="D665" s="96" t="s">
        <v>364</v>
      </c>
      <c r="E665" s="97"/>
      <c r="F665" s="97"/>
      <c r="G665" s="94"/>
      <c r="H665" s="94"/>
      <c r="I665" s="94"/>
      <c r="J665" s="94"/>
      <c r="K665" s="95"/>
    </row>
    <row r="666" spans="1:18" x14ac:dyDescent="0.25">
      <c r="B666" s="20"/>
      <c r="C666" s="20"/>
      <c r="D666" s="99"/>
      <c r="E666" s="58"/>
      <c r="F666" s="58"/>
      <c r="G666" s="58"/>
      <c r="H666" s="58"/>
      <c r="I666" s="58"/>
      <c r="J666" s="58"/>
      <c r="K666" s="98"/>
    </row>
    <row r="667" spans="1:18" x14ac:dyDescent="0.25">
      <c r="B667" s="20"/>
      <c r="C667" s="20"/>
      <c r="D667" s="106" t="s">
        <v>51</v>
      </c>
      <c r="E667" s="107"/>
      <c r="F667" s="107"/>
      <c r="G667" s="104">
        <f>SUMIF(L653:L664, IF(L652="","",L652), K653:K664)</f>
        <v>0</v>
      </c>
      <c r="H667" s="104"/>
      <c r="I667" s="104"/>
      <c r="J667" s="104"/>
      <c r="K667" s="105"/>
    </row>
    <row r="668" spans="1:18" hidden="1" x14ac:dyDescent="0.25">
      <c r="B668" s="20"/>
      <c r="C668" s="20"/>
      <c r="D668" s="102" t="s">
        <v>52</v>
      </c>
      <c r="E668" s="103"/>
      <c r="F668" s="103"/>
      <c r="G668" s="100">
        <f>ROUND(SUMIF(L653:L664, IF(L652="","",L652), K653:K664) * 0.2, 2)</f>
        <v>0</v>
      </c>
      <c r="H668" s="100"/>
      <c r="I668" s="100"/>
      <c r="J668" s="100"/>
      <c r="K668" s="101"/>
    </row>
    <row r="669" spans="1:18" hidden="1" x14ac:dyDescent="0.25">
      <c r="B669" s="20"/>
      <c r="C669" s="20"/>
      <c r="D669" s="106" t="s">
        <v>53</v>
      </c>
      <c r="E669" s="107"/>
      <c r="F669" s="107"/>
      <c r="G669" s="104">
        <f>SUM(G667:G668)</f>
        <v>0</v>
      </c>
      <c r="H669" s="104"/>
      <c r="I669" s="104"/>
      <c r="J669" s="104"/>
      <c r="K669" s="105"/>
    </row>
    <row r="670" spans="1:18" ht="26.45" customHeight="1" thickBot="1" x14ac:dyDescent="0.3">
      <c r="A670" s="7">
        <v>6</v>
      </c>
      <c r="B670" s="14" t="s">
        <v>370</v>
      </c>
      <c r="C670" s="14"/>
      <c r="D670" s="116" t="s">
        <v>371</v>
      </c>
      <c r="E670" s="116"/>
      <c r="F670" s="116"/>
      <c r="G670" s="33"/>
      <c r="H670" s="33"/>
      <c r="I670" s="33"/>
      <c r="J670" s="33"/>
      <c r="K670" s="33"/>
      <c r="L670" s="7"/>
    </row>
    <row r="671" spans="1:18" hidden="1" x14ac:dyDescent="0.25">
      <c r="A671" s="7" t="s">
        <v>168</v>
      </c>
    </row>
    <row r="672" spans="1:18" ht="16.5" thickTop="1" thickBot="1" x14ac:dyDescent="0.3">
      <c r="A672" s="7">
        <v>9</v>
      </c>
      <c r="B672" s="19" t="s">
        <v>372</v>
      </c>
      <c r="C672" s="19"/>
      <c r="D672" s="114" t="s">
        <v>373</v>
      </c>
      <c r="E672" s="93"/>
      <c r="F672" s="93"/>
      <c r="G672" s="21" t="s">
        <v>10</v>
      </c>
      <c r="H672" s="22">
        <v>2</v>
      </c>
      <c r="I672" s="23"/>
      <c r="J672" s="24"/>
      <c r="K672" s="25">
        <f>IF(AND(H672= "",I672= ""), 0, ROUND(ROUND(J672, 2) * ROUND(IF(I672="",H672,I672),  0), 2))</f>
        <v>0</v>
      </c>
      <c r="L672" s="7"/>
      <c r="N672" s="26">
        <v>0.2</v>
      </c>
      <c r="R672" s="7">
        <v>686</v>
      </c>
    </row>
    <row r="673" spans="1:18" hidden="1" x14ac:dyDescent="0.25">
      <c r="A673" s="7" t="s">
        <v>49</v>
      </c>
    </row>
    <row r="674" spans="1:18" ht="15.75" thickTop="1" x14ac:dyDescent="0.25">
      <c r="A674" s="7" t="s">
        <v>171</v>
      </c>
      <c r="B674" s="20"/>
      <c r="C674" s="20"/>
      <c r="D674" s="93"/>
      <c r="E674" s="93"/>
      <c r="F674" s="93"/>
      <c r="G674" s="20"/>
      <c r="H674" s="20"/>
      <c r="I674" s="20"/>
      <c r="J674" s="20"/>
      <c r="K674" s="20"/>
    </row>
    <row r="675" spans="1:18" ht="26.45" customHeight="1" x14ac:dyDescent="0.25">
      <c r="B675" s="20"/>
      <c r="C675" s="20"/>
      <c r="D675" s="96" t="s">
        <v>371</v>
      </c>
      <c r="E675" s="97"/>
      <c r="F675" s="97"/>
      <c r="G675" s="94"/>
      <c r="H675" s="94"/>
      <c r="I675" s="94"/>
      <c r="J675" s="94"/>
      <c r="K675" s="95"/>
    </row>
    <row r="676" spans="1:18" x14ac:dyDescent="0.25">
      <c r="B676" s="20"/>
      <c r="C676" s="20"/>
      <c r="D676" s="99"/>
      <c r="E676" s="58"/>
      <c r="F676" s="58"/>
      <c r="G676" s="58"/>
      <c r="H676" s="58"/>
      <c r="I676" s="58"/>
      <c r="J676" s="58"/>
      <c r="K676" s="98"/>
    </row>
    <row r="677" spans="1:18" x14ac:dyDescent="0.25">
      <c r="B677" s="20"/>
      <c r="C677" s="20"/>
      <c r="D677" s="106" t="s">
        <v>51</v>
      </c>
      <c r="E677" s="107"/>
      <c r="F677" s="107"/>
      <c r="G677" s="104">
        <f>SUMIF(L671:L674, IF(L670="","",L670), K671:K674)</f>
        <v>0</v>
      </c>
      <c r="H677" s="104"/>
      <c r="I677" s="104"/>
      <c r="J677" s="104"/>
      <c r="K677" s="105"/>
    </row>
    <row r="678" spans="1:18" hidden="1" x14ac:dyDescent="0.25">
      <c r="B678" s="20"/>
      <c r="C678" s="20"/>
      <c r="D678" s="102" t="s">
        <v>52</v>
      </c>
      <c r="E678" s="103"/>
      <c r="F678" s="103"/>
      <c r="G678" s="100">
        <f>ROUND(SUMIF(L671:L674, IF(L670="","",L670), K671:K674) * 0.2, 2)</f>
        <v>0</v>
      </c>
      <c r="H678" s="100"/>
      <c r="I678" s="100"/>
      <c r="J678" s="100"/>
      <c r="K678" s="101"/>
    </row>
    <row r="679" spans="1:18" hidden="1" x14ac:dyDescent="0.25">
      <c r="B679" s="20"/>
      <c r="C679" s="20"/>
      <c r="D679" s="106" t="s">
        <v>53</v>
      </c>
      <c r="E679" s="107"/>
      <c r="F679" s="107"/>
      <c r="G679" s="104">
        <f>SUM(G677:G678)</f>
        <v>0</v>
      </c>
      <c r="H679" s="104"/>
      <c r="I679" s="104"/>
      <c r="J679" s="104"/>
      <c r="K679" s="105"/>
    </row>
    <row r="680" spans="1:18" x14ac:dyDescent="0.25">
      <c r="A680" s="7">
        <v>6</v>
      </c>
      <c r="B680" s="14" t="s">
        <v>374</v>
      </c>
      <c r="C680" s="14"/>
      <c r="D680" s="116" t="s">
        <v>375</v>
      </c>
      <c r="E680" s="116"/>
      <c r="F680" s="116"/>
      <c r="G680" s="33"/>
      <c r="H680" s="33"/>
      <c r="I680" s="33"/>
      <c r="J680" s="33"/>
      <c r="K680" s="33"/>
      <c r="L680" s="7"/>
    </row>
    <row r="681" spans="1:18" hidden="1" x14ac:dyDescent="0.25">
      <c r="A681" s="7" t="s">
        <v>168</v>
      </c>
    </row>
    <row r="682" spans="1:18" hidden="1" x14ac:dyDescent="0.25">
      <c r="A682" s="7" t="s">
        <v>168</v>
      </c>
    </row>
    <row r="683" spans="1:18" hidden="1" x14ac:dyDescent="0.25">
      <c r="A683" s="7" t="s">
        <v>168</v>
      </c>
    </row>
    <row r="684" spans="1:18" hidden="1" x14ac:dyDescent="0.25">
      <c r="A684" s="7" t="s">
        <v>168</v>
      </c>
    </row>
    <row r="685" spans="1:18" ht="15.75" thickBot="1" x14ac:dyDescent="0.3">
      <c r="A685" s="7">
        <v>8</v>
      </c>
      <c r="B685" s="19" t="s">
        <v>376</v>
      </c>
      <c r="C685" s="19"/>
      <c r="D685" s="115" t="s">
        <v>311</v>
      </c>
      <c r="E685" s="115"/>
      <c r="F685" s="115"/>
      <c r="G685" s="20"/>
      <c r="H685" s="20"/>
      <c r="I685" s="20"/>
      <c r="J685" s="20"/>
      <c r="K685" s="29"/>
      <c r="L685" s="7"/>
    </row>
    <row r="686" spans="1:18" ht="16.5" thickTop="1" thickBot="1" x14ac:dyDescent="0.3">
      <c r="A686" s="7">
        <v>9</v>
      </c>
      <c r="B686" s="19" t="s">
        <v>377</v>
      </c>
      <c r="C686" s="19"/>
      <c r="D686" s="114" t="s">
        <v>378</v>
      </c>
      <c r="E686" s="93"/>
      <c r="F686" s="93"/>
      <c r="G686" s="21" t="s">
        <v>123</v>
      </c>
      <c r="H686" s="27">
        <v>1</v>
      </c>
      <c r="I686" s="28"/>
      <c r="J686" s="24"/>
      <c r="K686" s="25">
        <f>IF(AND(H686= "",I686= ""), 0, ROUND(ROUND(J686, 2) * ROUND(IF(I686="",H686,I686),  2), 2))</f>
        <v>0</v>
      </c>
      <c r="L686" s="7"/>
      <c r="N686" s="26">
        <v>0.2</v>
      </c>
      <c r="R686" s="7">
        <v>686</v>
      </c>
    </row>
    <row r="687" spans="1:18" hidden="1" x14ac:dyDescent="0.25">
      <c r="A687" s="7" t="s">
        <v>49</v>
      </c>
    </row>
    <row r="688" spans="1:18" ht="18" thickTop="1" thickBot="1" x14ac:dyDescent="0.3">
      <c r="A688" s="7">
        <v>9</v>
      </c>
      <c r="B688" s="19" t="s">
        <v>379</v>
      </c>
      <c r="C688" s="19"/>
      <c r="D688" s="114" t="s">
        <v>380</v>
      </c>
      <c r="E688" s="93"/>
      <c r="F688" s="93"/>
      <c r="G688" s="21" t="s">
        <v>123</v>
      </c>
      <c r="H688" s="27">
        <v>1</v>
      </c>
      <c r="I688" s="28"/>
      <c r="J688" s="24"/>
      <c r="K688" s="25">
        <f>IF(AND(H688= "",I688= ""), 0, ROUND(ROUND(J688, 2) * ROUND(IF(I688="",H688,I688),  2), 2))</f>
        <v>0</v>
      </c>
      <c r="L688" s="7"/>
      <c r="N688" s="26">
        <v>0.2</v>
      </c>
      <c r="R688" s="7">
        <v>686</v>
      </c>
    </row>
    <row r="689" spans="1:18" hidden="1" x14ac:dyDescent="0.25">
      <c r="A689" s="7" t="s">
        <v>49</v>
      </c>
    </row>
    <row r="690" spans="1:18" ht="18" thickTop="1" thickBot="1" x14ac:dyDescent="0.3">
      <c r="A690" s="7">
        <v>9</v>
      </c>
      <c r="B690" s="19" t="s">
        <v>381</v>
      </c>
      <c r="C690" s="19"/>
      <c r="D690" s="114" t="s">
        <v>382</v>
      </c>
      <c r="E690" s="93"/>
      <c r="F690" s="93"/>
      <c r="G690" s="21" t="s">
        <v>48</v>
      </c>
      <c r="H690" s="22">
        <v>1</v>
      </c>
      <c r="I690" s="23"/>
      <c r="J690" s="24"/>
      <c r="K690" s="25">
        <f>IF(AND(H690= "",I690= ""), 0, ROUND(ROUND(J690, 2) * ROUND(IF(I690="",H690,I690),  0), 2))</f>
        <v>0</v>
      </c>
      <c r="L690" s="7"/>
      <c r="N690" s="26">
        <v>0.2</v>
      </c>
      <c r="R690" s="7">
        <v>686</v>
      </c>
    </row>
    <row r="691" spans="1:18" hidden="1" x14ac:dyDescent="0.25">
      <c r="A691" s="7" t="s">
        <v>49</v>
      </c>
    </row>
    <row r="692" spans="1:18" ht="18" thickTop="1" thickBot="1" x14ac:dyDescent="0.3">
      <c r="A692" s="7">
        <v>9</v>
      </c>
      <c r="B692" s="19" t="s">
        <v>383</v>
      </c>
      <c r="C692" s="19"/>
      <c r="D692" s="114" t="s">
        <v>384</v>
      </c>
      <c r="E692" s="93"/>
      <c r="F692" s="93"/>
      <c r="G692" s="21" t="s">
        <v>48</v>
      </c>
      <c r="H692" s="22">
        <v>1</v>
      </c>
      <c r="I692" s="23"/>
      <c r="J692" s="24"/>
      <c r="K692" s="25">
        <f>IF(AND(H692= "",I692= ""), 0, ROUND(ROUND(J692, 2) * ROUND(IF(I692="",H692,I692),  0), 2))</f>
        <v>0</v>
      </c>
      <c r="L692" s="7"/>
      <c r="N692" s="26">
        <v>0.2</v>
      </c>
      <c r="R692" s="7">
        <v>686</v>
      </c>
    </row>
    <row r="693" spans="1:18" hidden="1" x14ac:dyDescent="0.25">
      <c r="A693" s="7" t="s">
        <v>49</v>
      </c>
    </row>
    <row r="694" spans="1:18" ht="15.75" thickTop="1" x14ac:dyDescent="0.25">
      <c r="A694" s="7" t="s">
        <v>77</v>
      </c>
      <c r="B694" s="20"/>
      <c r="C694" s="20"/>
      <c r="D694" s="93"/>
      <c r="E694" s="93"/>
      <c r="F694" s="93"/>
      <c r="G694" s="20"/>
      <c r="H694" s="20"/>
      <c r="I694" s="20"/>
      <c r="J694" s="20"/>
      <c r="K694" s="20"/>
    </row>
    <row r="695" spans="1:18" x14ac:dyDescent="0.25">
      <c r="B695" s="20"/>
      <c r="C695" s="20"/>
      <c r="D695" s="96" t="s">
        <v>311</v>
      </c>
      <c r="E695" s="97"/>
      <c r="F695" s="97"/>
      <c r="G695" s="94"/>
      <c r="H695" s="94"/>
      <c r="I695" s="94"/>
      <c r="J695" s="94"/>
      <c r="K695" s="95"/>
    </row>
    <row r="696" spans="1:18" x14ac:dyDescent="0.25">
      <c r="B696" s="20"/>
      <c r="C696" s="20"/>
      <c r="D696" s="99"/>
      <c r="E696" s="58"/>
      <c r="F696" s="58"/>
      <c r="G696" s="58"/>
      <c r="H696" s="58"/>
      <c r="I696" s="58"/>
      <c r="J696" s="58"/>
      <c r="K696" s="98"/>
    </row>
    <row r="697" spans="1:18" x14ac:dyDescent="0.25">
      <c r="B697" s="20"/>
      <c r="C697" s="20"/>
      <c r="D697" s="106" t="s">
        <v>51</v>
      </c>
      <c r="E697" s="107"/>
      <c r="F697" s="107"/>
      <c r="G697" s="104">
        <f>SUMIF(L686:L694, IF(L685="","",L685), K686:K694)</f>
        <v>0</v>
      </c>
      <c r="H697" s="104"/>
      <c r="I697" s="104"/>
      <c r="J697" s="104"/>
      <c r="K697" s="105"/>
    </row>
    <row r="698" spans="1:18" hidden="1" x14ac:dyDescent="0.25">
      <c r="B698" s="20"/>
      <c r="C698" s="20"/>
      <c r="D698" s="102" t="s">
        <v>52</v>
      </c>
      <c r="E698" s="103"/>
      <c r="F698" s="103"/>
      <c r="G698" s="100">
        <f>ROUND(SUMIF(L686:L694, IF(L685="","",L685), K686:K694) * 0.2, 2)</f>
        <v>0</v>
      </c>
      <c r="H698" s="100"/>
      <c r="I698" s="100"/>
      <c r="J698" s="100"/>
      <c r="K698" s="101"/>
    </row>
    <row r="699" spans="1:18" hidden="1" x14ac:dyDescent="0.25">
      <c r="B699" s="20"/>
      <c r="C699" s="20"/>
      <c r="D699" s="106" t="s">
        <v>53</v>
      </c>
      <c r="E699" s="107"/>
      <c r="F699" s="107"/>
      <c r="G699" s="104">
        <f>SUM(G697:G698)</f>
        <v>0</v>
      </c>
      <c r="H699" s="104"/>
      <c r="I699" s="104"/>
      <c r="J699" s="104"/>
      <c r="K699" s="105"/>
    </row>
    <row r="700" spans="1:18" x14ac:dyDescent="0.25">
      <c r="A700" s="7" t="s">
        <v>171</v>
      </c>
      <c r="B700" s="20"/>
      <c r="C700" s="20"/>
      <c r="D700" s="93"/>
      <c r="E700" s="93"/>
      <c r="F700" s="93"/>
      <c r="G700" s="20"/>
      <c r="H700" s="20"/>
      <c r="I700" s="20"/>
      <c r="J700" s="20"/>
      <c r="K700" s="20"/>
    </row>
    <row r="701" spans="1:18" x14ac:dyDescent="0.25">
      <c r="B701" s="20"/>
      <c r="C701" s="20"/>
      <c r="D701" s="96" t="s">
        <v>375</v>
      </c>
      <c r="E701" s="97"/>
      <c r="F701" s="97"/>
      <c r="G701" s="94"/>
      <c r="H701" s="94"/>
      <c r="I701" s="94"/>
      <c r="J701" s="94"/>
      <c r="K701" s="95"/>
    </row>
    <row r="702" spans="1:18" x14ac:dyDescent="0.25">
      <c r="B702" s="20"/>
      <c r="C702" s="20"/>
      <c r="D702" s="99"/>
      <c r="E702" s="58"/>
      <c r="F702" s="58"/>
      <c r="G702" s="58"/>
      <c r="H702" s="58"/>
      <c r="I702" s="58"/>
      <c r="J702" s="58"/>
      <c r="K702" s="98"/>
    </row>
    <row r="703" spans="1:18" x14ac:dyDescent="0.25">
      <c r="B703" s="20"/>
      <c r="C703" s="20"/>
      <c r="D703" s="106" t="s">
        <v>51</v>
      </c>
      <c r="E703" s="107"/>
      <c r="F703" s="107"/>
      <c r="G703" s="104">
        <f>SUMIF(L681:L700, IF(L680="","",L680), K681:K700)</f>
        <v>0</v>
      </c>
      <c r="H703" s="104"/>
      <c r="I703" s="104"/>
      <c r="J703" s="104"/>
      <c r="K703" s="105"/>
    </row>
    <row r="704" spans="1:18" hidden="1" x14ac:dyDescent="0.25">
      <c r="B704" s="20"/>
      <c r="C704" s="20"/>
      <c r="D704" s="102" t="s">
        <v>52</v>
      </c>
      <c r="E704" s="103"/>
      <c r="F704" s="103"/>
      <c r="G704" s="100">
        <f>ROUND(SUMIF(L681:L700, IF(L680="","",L680), K681:K700) * 0.2, 2)</f>
        <v>0</v>
      </c>
      <c r="H704" s="100"/>
      <c r="I704" s="100"/>
      <c r="J704" s="100"/>
      <c r="K704" s="101"/>
    </row>
    <row r="705" spans="1:12" hidden="1" x14ac:dyDescent="0.25">
      <c r="B705" s="20"/>
      <c r="C705" s="20"/>
      <c r="D705" s="106" t="s">
        <v>53</v>
      </c>
      <c r="E705" s="107"/>
      <c r="F705" s="107"/>
      <c r="G705" s="104">
        <f>SUM(G703:G704)</f>
        <v>0</v>
      </c>
      <c r="H705" s="104"/>
      <c r="I705" s="104"/>
      <c r="J705" s="104"/>
      <c r="K705" s="105"/>
    </row>
    <row r="706" spans="1:12" x14ac:dyDescent="0.25">
      <c r="A706" s="7">
        <v>6</v>
      </c>
      <c r="B706" s="14" t="s">
        <v>385</v>
      </c>
      <c r="C706" s="14"/>
      <c r="D706" s="116" t="s">
        <v>386</v>
      </c>
      <c r="E706" s="116"/>
      <c r="F706" s="116"/>
      <c r="G706" s="33"/>
      <c r="H706" s="33"/>
      <c r="I706" s="33"/>
      <c r="J706" s="33"/>
      <c r="K706" s="33"/>
      <c r="L706" s="7"/>
    </row>
    <row r="707" spans="1:12" hidden="1" x14ac:dyDescent="0.25">
      <c r="A707" s="7" t="s">
        <v>168</v>
      </c>
    </row>
    <row r="708" spans="1:12" hidden="1" x14ac:dyDescent="0.25">
      <c r="A708" s="7" t="s">
        <v>168</v>
      </c>
    </row>
    <row r="709" spans="1:12" hidden="1" x14ac:dyDescent="0.25">
      <c r="A709" s="7" t="s">
        <v>168</v>
      </c>
    </row>
    <row r="710" spans="1:12" hidden="1" x14ac:dyDescent="0.25">
      <c r="A710" s="7" t="s">
        <v>168</v>
      </c>
    </row>
    <row r="711" spans="1:12" hidden="1" x14ac:dyDescent="0.25">
      <c r="A711" s="7" t="s">
        <v>168</v>
      </c>
    </row>
    <row r="712" spans="1:12" hidden="1" x14ac:dyDescent="0.25">
      <c r="A712" s="7" t="s">
        <v>168</v>
      </c>
    </row>
    <row r="713" spans="1:12" hidden="1" x14ac:dyDescent="0.25">
      <c r="A713" s="7" t="s">
        <v>168</v>
      </c>
    </row>
    <row r="714" spans="1:12" hidden="1" x14ac:dyDescent="0.25">
      <c r="A714" s="7" t="s">
        <v>168</v>
      </c>
    </row>
    <row r="715" spans="1:12" hidden="1" x14ac:dyDescent="0.25">
      <c r="A715" s="7" t="s">
        <v>168</v>
      </c>
    </row>
    <row r="716" spans="1:12" hidden="1" x14ac:dyDescent="0.25">
      <c r="A716" s="7" t="s">
        <v>168</v>
      </c>
    </row>
    <row r="717" spans="1:12" hidden="1" x14ac:dyDescent="0.25">
      <c r="A717" s="7" t="s">
        <v>168</v>
      </c>
    </row>
    <row r="718" spans="1:12" hidden="1" x14ac:dyDescent="0.25">
      <c r="A718" s="7" t="s">
        <v>168</v>
      </c>
    </row>
    <row r="719" spans="1:12" hidden="1" x14ac:dyDescent="0.25">
      <c r="A719" s="7" t="s">
        <v>168</v>
      </c>
    </row>
    <row r="720" spans="1:12" hidden="1" x14ac:dyDescent="0.25">
      <c r="A720" s="7" t="s">
        <v>168</v>
      </c>
    </row>
    <row r="721" spans="1:18" hidden="1" x14ac:dyDescent="0.25">
      <c r="A721" s="7" t="s">
        <v>168</v>
      </c>
    </row>
    <row r="722" spans="1:18" hidden="1" x14ac:dyDescent="0.25">
      <c r="A722" s="7" t="s">
        <v>168</v>
      </c>
    </row>
    <row r="723" spans="1:18" hidden="1" x14ac:dyDescent="0.25">
      <c r="A723" s="7" t="s">
        <v>168</v>
      </c>
    </row>
    <row r="724" spans="1:18" hidden="1" x14ac:dyDescent="0.25">
      <c r="A724" s="7" t="s">
        <v>168</v>
      </c>
    </row>
    <row r="725" spans="1:18" hidden="1" x14ac:dyDescent="0.25">
      <c r="A725" s="7" t="s">
        <v>168</v>
      </c>
    </row>
    <row r="726" spans="1:18" hidden="1" x14ac:dyDescent="0.25">
      <c r="A726" s="7" t="s">
        <v>168</v>
      </c>
    </row>
    <row r="727" spans="1:18" hidden="1" x14ac:dyDescent="0.25">
      <c r="A727" s="7" t="s">
        <v>168</v>
      </c>
    </row>
    <row r="728" spans="1:18" hidden="1" x14ac:dyDescent="0.25">
      <c r="A728" s="7" t="s">
        <v>168</v>
      </c>
    </row>
    <row r="729" spans="1:18" hidden="1" x14ac:dyDescent="0.25">
      <c r="A729" s="7" t="s">
        <v>168</v>
      </c>
    </row>
    <row r="730" spans="1:18" hidden="1" x14ac:dyDescent="0.25">
      <c r="A730" s="7" t="s">
        <v>168</v>
      </c>
    </row>
    <row r="731" spans="1:18" hidden="1" x14ac:dyDescent="0.25">
      <c r="A731" s="7" t="s">
        <v>168</v>
      </c>
    </row>
    <row r="732" spans="1:18" ht="15.75" thickBot="1" x14ac:dyDescent="0.3">
      <c r="A732" s="7">
        <v>8</v>
      </c>
      <c r="B732" s="19" t="s">
        <v>387</v>
      </c>
      <c r="C732" s="19"/>
      <c r="D732" s="115" t="s">
        <v>311</v>
      </c>
      <c r="E732" s="115"/>
      <c r="F732" s="115"/>
      <c r="G732" s="20"/>
      <c r="H732" s="20"/>
      <c r="I732" s="20"/>
      <c r="J732" s="20"/>
      <c r="K732" s="29"/>
      <c r="L732" s="7"/>
    </row>
    <row r="733" spans="1:18" ht="18" thickTop="1" thickBot="1" x14ac:dyDescent="0.3">
      <c r="A733" s="7">
        <v>9</v>
      </c>
      <c r="B733" s="19" t="s">
        <v>388</v>
      </c>
      <c r="C733" s="19"/>
      <c r="D733" s="114" t="s">
        <v>389</v>
      </c>
      <c r="E733" s="93"/>
      <c r="F733" s="93"/>
      <c r="G733" s="21" t="s">
        <v>123</v>
      </c>
      <c r="H733" s="27">
        <v>5</v>
      </c>
      <c r="I733" s="28"/>
      <c r="J733" s="24"/>
      <c r="K733" s="25">
        <f>IF(AND(H733= "",I733= ""), 0, ROUND(ROUND(J733, 2) * ROUND(IF(I733="",H733,I733),  2), 2))</f>
        <v>0</v>
      </c>
      <c r="L733" s="7"/>
      <c r="N733" s="26">
        <v>0.2</v>
      </c>
      <c r="R733" s="7">
        <v>686</v>
      </c>
    </row>
    <row r="734" spans="1:18" hidden="1" x14ac:dyDescent="0.25">
      <c r="A734" s="7" t="s">
        <v>49</v>
      </c>
    </row>
    <row r="735" spans="1:18" ht="18" thickTop="1" thickBot="1" x14ac:dyDescent="0.3">
      <c r="A735" s="7">
        <v>9</v>
      </c>
      <c r="B735" s="19" t="s">
        <v>390</v>
      </c>
      <c r="C735" s="19"/>
      <c r="D735" s="114" t="s">
        <v>391</v>
      </c>
      <c r="E735" s="93"/>
      <c r="F735" s="93"/>
      <c r="G735" s="21" t="s">
        <v>123</v>
      </c>
      <c r="H735" s="27">
        <v>5</v>
      </c>
      <c r="I735" s="28"/>
      <c r="J735" s="24"/>
      <c r="K735" s="25">
        <f>IF(AND(H735= "",I735= ""), 0, ROUND(ROUND(J735, 2) * ROUND(IF(I735="",H735,I735),  2), 2))</f>
        <v>0</v>
      </c>
      <c r="L735" s="7"/>
      <c r="N735" s="26">
        <v>0.2</v>
      </c>
      <c r="R735" s="7">
        <v>686</v>
      </c>
    </row>
    <row r="736" spans="1:18" hidden="1" x14ac:dyDescent="0.25">
      <c r="A736" s="7" t="s">
        <v>49</v>
      </c>
    </row>
    <row r="737" spans="1:18" ht="20.45" customHeight="1" thickTop="1" thickBot="1" x14ac:dyDescent="0.3">
      <c r="A737" s="7">
        <v>9</v>
      </c>
      <c r="B737" s="19" t="s">
        <v>392</v>
      </c>
      <c r="C737" s="19"/>
      <c r="D737" s="114" t="s">
        <v>267</v>
      </c>
      <c r="E737" s="93"/>
      <c r="F737" s="93"/>
      <c r="G737" s="21" t="s">
        <v>48</v>
      </c>
      <c r="H737" s="22">
        <v>1</v>
      </c>
      <c r="I737" s="23"/>
      <c r="J737" s="24"/>
      <c r="K737" s="25">
        <f>IF(AND(H737= "",I737= ""), 0, ROUND(ROUND(J737, 2) * ROUND(IF(I737="",H737,I737),  0), 2))</f>
        <v>0</v>
      </c>
      <c r="L737" s="7"/>
      <c r="N737" s="26">
        <v>0.2</v>
      </c>
      <c r="R737" s="7">
        <v>686</v>
      </c>
    </row>
    <row r="738" spans="1:18" hidden="1" x14ac:dyDescent="0.25">
      <c r="A738" s="7" t="s">
        <v>49</v>
      </c>
    </row>
    <row r="739" spans="1:18" ht="18" thickTop="1" thickBot="1" x14ac:dyDescent="0.3">
      <c r="A739" s="7">
        <v>9</v>
      </c>
      <c r="B739" s="19" t="s">
        <v>393</v>
      </c>
      <c r="C739" s="19"/>
      <c r="D739" s="114" t="s">
        <v>394</v>
      </c>
      <c r="E739" s="93"/>
      <c r="F739" s="93"/>
      <c r="G739" s="21" t="s">
        <v>84</v>
      </c>
      <c r="H739" s="30">
        <v>0</v>
      </c>
      <c r="I739" s="31"/>
      <c r="J739" s="24"/>
      <c r="K739" s="25">
        <f>IF(AND(H739= "",I739= ""), 0, ROUND(ROUND(J739, 2) * ROUND(IF(I739="",H739,I739),  3), 2))</f>
        <v>0</v>
      </c>
      <c r="L739" s="7"/>
      <c r="N739" s="26">
        <v>0.2</v>
      </c>
      <c r="R739" s="7">
        <v>686</v>
      </c>
    </row>
    <row r="740" spans="1:18" hidden="1" x14ac:dyDescent="0.25">
      <c r="A740" s="7" t="s">
        <v>58</v>
      </c>
    </row>
    <row r="741" spans="1:18" hidden="1" x14ac:dyDescent="0.25">
      <c r="A741" s="7" t="s">
        <v>49</v>
      </c>
    </row>
    <row r="742" spans="1:18" ht="18" thickTop="1" thickBot="1" x14ac:dyDescent="0.3">
      <c r="A742" s="7">
        <v>9</v>
      </c>
      <c r="B742" s="19" t="s">
        <v>395</v>
      </c>
      <c r="C742" s="19"/>
      <c r="D742" s="114" t="s">
        <v>396</v>
      </c>
      <c r="E742" s="93"/>
      <c r="F742" s="93"/>
      <c r="G742" s="21" t="s">
        <v>10</v>
      </c>
      <c r="H742" s="22">
        <v>1</v>
      </c>
      <c r="I742" s="23"/>
      <c r="J742" s="24"/>
      <c r="K742" s="25">
        <f>IF(AND(H742= "",I742= ""), 0, ROUND(ROUND(J742, 2) * ROUND(IF(I742="",H742,I742),  0), 2))</f>
        <v>0</v>
      </c>
      <c r="L742" s="7"/>
      <c r="N742" s="26">
        <v>0.2</v>
      </c>
      <c r="R742" s="7">
        <v>686</v>
      </c>
    </row>
    <row r="743" spans="1:18" hidden="1" x14ac:dyDescent="0.25">
      <c r="A743" s="7" t="s">
        <v>49</v>
      </c>
    </row>
    <row r="744" spans="1:18" ht="15.75" thickTop="1" x14ac:dyDescent="0.25">
      <c r="A744" s="7" t="s">
        <v>77</v>
      </c>
      <c r="B744" s="20"/>
      <c r="C744" s="20"/>
      <c r="D744" s="93"/>
      <c r="E744" s="93"/>
      <c r="F744" s="93"/>
      <c r="G744" s="20"/>
      <c r="H744" s="20"/>
      <c r="I744" s="20"/>
      <c r="J744" s="20"/>
      <c r="K744" s="20"/>
    </row>
    <row r="745" spans="1:18" x14ac:dyDescent="0.25">
      <c r="B745" s="20"/>
      <c r="C745" s="20"/>
      <c r="D745" s="96" t="s">
        <v>311</v>
      </c>
      <c r="E745" s="97"/>
      <c r="F745" s="97"/>
      <c r="G745" s="94"/>
      <c r="H745" s="94"/>
      <c r="I745" s="94"/>
      <c r="J745" s="94"/>
      <c r="K745" s="95"/>
    </row>
    <row r="746" spans="1:18" x14ac:dyDescent="0.25">
      <c r="B746" s="20"/>
      <c r="C746" s="20"/>
      <c r="D746" s="99"/>
      <c r="E746" s="58"/>
      <c r="F746" s="58"/>
      <c r="G746" s="58"/>
      <c r="H746" s="58"/>
      <c r="I746" s="58"/>
      <c r="J746" s="58"/>
      <c r="K746" s="98"/>
    </row>
    <row r="747" spans="1:18" x14ac:dyDescent="0.25">
      <c r="B747" s="20"/>
      <c r="C747" s="20"/>
      <c r="D747" s="106" t="s">
        <v>51</v>
      </c>
      <c r="E747" s="107"/>
      <c r="F747" s="107"/>
      <c r="G747" s="104">
        <f>SUMIF(L733:L744, IF(L732="","",L732), K733:K744)</f>
        <v>0</v>
      </c>
      <c r="H747" s="104"/>
      <c r="I747" s="104"/>
      <c r="J747" s="104"/>
      <c r="K747" s="105"/>
    </row>
    <row r="748" spans="1:18" hidden="1" x14ac:dyDescent="0.25">
      <c r="B748" s="20"/>
      <c r="C748" s="20"/>
      <c r="D748" s="102" t="s">
        <v>52</v>
      </c>
      <c r="E748" s="103"/>
      <c r="F748" s="103"/>
      <c r="G748" s="100">
        <f>ROUND(SUMIF(L733:L744, IF(L732="","",L732), K733:K744) * 0.2, 2)</f>
        <v>0</v>
      </c>
      <c r="H748" s="100"/>
      <c r="I748" s="100"/>
      <c r="J748" s="100"/>
      <c r="K748" s="101"/>
    </row>
    <row r="749" spans="1:18" hidden="1" x14ac:dyDescent="0.25">
      <c r="B749" s="20"/>
      <c r="C749" s="20"/>
      <c r="D749" s="106" t="s">
        <v>53</v>
      </c>
      <c r="E749" s="107"/>
      <c r="F749" s="107"/>
      <c r="G749" s="104">
        <f>SUM(G747:G748)</f>
        <v>0</v>
      </c>
      <c r="H749" s="104"/>
      <c r="I749" s="104"/>
      <c r="J749" s="104"/>
      <c r="K749" s="105"/>
    </row>
    <row r="750" spans="1:18" ht="15.75" thickBot="1" x14ac:dyDescent="0.3">
      <c r="A750" s="7">
        <v>8</v>
      </c>
      <c r="B750" s="19" t="s">
        <v>397</v>
      </c>
      <c r="C750" s="19"/>
      <c r="D750" s="115" t="s">
        <v>318</v>
      </c>
      <c r="E750" s="115"/>
      <c r="F750" s="115"/>
      <c r="G750" s="20"/>
      <c r="H750" s="20"/>
      <c r="I750" s="20"/>
      <c r="J750" s="20"/>
      <c r="K750" s="29"/>
      <c r="L750" s="7"/>
    </row>
    <row r="751" spans="1:18" ht="18" thickTop="1" thickBot="1" x14ac:dyDescent="0.3">
      <c r="A751" s="7">
        <v>9</v>
      </c>
      <c r="B751" s="19" t="s">
        <v>398</v>
      </c>
      <c r="C751" s="19"/>
      <c r="D751" s="114" t="s">
        <v>399</v>
      </c>
      <c r="E751" s="93"/>
      <c r="F751" s="93"/>
      <c r="G751" s="21" t="s">
        <v>48</v>
      </c>
      <c r="H751" s="22">
        <v>1</v>
      </c>
      <c r="I751" s="23"/>
      <c r="J751" s="24"/>
      <c r="K751" s="25">
        <f>IF(AND(H751= "",I751= ""), 0, ROUND(ROUND(J751, 2) * ROUND(IF(I751="",H751,I751),  0), 2))</f>
        <v>0</v>
      </c>
      <c r="L751" s="7"/>
      <c r="N751" s="26">
        <v>0.2</v>
      </c>
      <c r="R751" s="7">
        <v>686</v>
      </c>
    </row>
    <row r="752" spans="1:18" hidden="1" x14ac:dyDescent="0.25">
      <c r="A752" s="7" t="s">
        <v>49</v>
      </c>
    </row>
    <row r="753" spans="1:18" ht="15.75" thickTop="1" x14ac:dyDescent="0.25">
      <c r="A753" s="7" t="s">
        <v>77</v>
      </c>
      <c r="B753" s="20"/>
      <c r="C753" s="20"/>
      <c r="D753" s="93"/>
      <c r="E753" s="93"/>
      <c r="F753" s="93"/>
      <c r="G753" s="20"/>
      <c r="H753" s="20"/>
      <c r="I753" s="20"/>
      <c r="J753" s="20"/>
      <c r="K753" s="20"/>
    </row>
    <row r="754" spans="1:18" x14ac:dyDescent="0.25">
      <c r="B754" s="20"/>
      <c r="C754" s="20"/>
      <c r="D754" s="96" t="s">
        <v>318</v>
      </c>
      <c r="E754" s="97"/>
      <c r="F754" s="97"/>
      <c r="G754" s="94"/>
      <c r="H754" s="94"/>
      <c r="I754" s="94"/>
      <c r="J754" s="94"/>
      <c r="K754" s="95"/>
    </row>
    <row r="755" spans="1:18" x14ac:dyDescent="0.25">
      <c r="B755" s="20"/>
      <c r="C755" s="20"/>
      <c r="D755" s="99"/>
      <c r="E755" s="58"/>
      <c r="F755" s="58"/>
      <c r="G755" s="58"/>
      <c r="H755" s="58"/>
      <c r="I755" s="58"/>
      <c r="J755" s="58"/>
      <c r="K755" s="98"/>
    </row>
    <row r="756" spans="1:18" x14ac:dyDescent="0.25">
      <c r="B756" s="20"/>
      <c r="C756" s="20"/>
      <c r="D756" s="106" t="s">
        <v>51</v>
      </c>
      <c r="E756" s="107"/>
      <c r="F756" s="107"/>
      <c r="G756" s="104">
        <f>SUMIF(L751:L753, IF(L750="","",L750), K751:K753)</f>
        <v>0</v>
      </c>
      <c r="H756" s="104"/>
      <c r="I756" s="104"/>
      <c r="J756" s="104"/>
      <c r="K756" s="105"/>
    </row>
    <row r="757" spans="1:18" hidden="1" x14ac:dyDescent="0.25">
      <c r="B757" s="20"/>
      <c r="C757" s="20"/>
      <c r="D757" s="102" t="s">
        <v>52</v>
      </c>
      <c r="E757" s="103"/>
      <c r="F757" s="103"/>
      <c r="G757" s="100">
        <f>ROUND(SUMIF(L751:L753, IF(L750="","",L750), K751:K753) * 0.2, 2)</f>
        <v>0</v>
      </c>
      <c r="H757" s="100"/>
      <c r="I757" s="100"/>
      <c r="J757" s="100"/>
      <c r="K757" s="101"/>
    </row>
    <row r="758" spans="1:18" hidden="1" x14ac:dyDescent="0.25">
      <c r="B758" s="20"/>
      <c r="C758" s="20"/>
      <c r="D758" s="106" t="s">
        <v>53</v>
      </c>
      <c r="E758" s="107"/>
      <c r="F758" s="107"/>
      <c r="G758" s="104">
        <f>SUM(G756:G757)</f>
        <v>0</v>
      </c>
      <c r="H758" s="104"/>
      <c r="I758" s="104"/>
      <c r="J758" s="104"/>
      <c r="K758" s="105"/>
    </row>
    <row r="759" spans="1:18" x14ac:dyDescent="0.25">
      <c r="A759" s="7" t="s">
        <v>171</v>
      </c>
      <c r="B759" s="20"/>
      <c r="C759" s="20"/>
      <c r="D759" s="93"/>
      <c r="E759" s="93"/>
      <c r="F759" s="93"/>
      <c r="G759" s="20"/>
      <c r="H759" s="20"/>
      <c r="I759" s="20"/>
      <c r="J759" s="20"/>
      <c r="K759" s="20"/>
    </row>
    <row r="760" spans="1:18" x14ac:dyDescent="0.25">
      <c r="B760" s="20"/>
      <c r="C760" s="20"/>
      <c r="D760" s="96" t="s">
        <v>386</v>
      </c>
      <c r="E760" s="97"/>
      <c r="F760" s="97"/>
      <c r="G760" s="94"/>
      <c r="H760" s="94"/>
      <c r="I760" s="94"/>
      <c r="J760" s="94"/>
      <c r="K760" s="95"/>
    </row>
    <row r="761" spans="1:18" x14ac:dyDescent="0.25">
      <c r="B761" s="20"/>
      <c r="C761" s="20"/>
      <c r="D761" s="99"/>
      <c r="E761" s="58"/>
      <c r="F761" s="58"/>
      <c r="G761" s="58"/>
      <c r="H761" s="58"/>
      <c r="I761" s="58"/>
      <c r="J761" s="58"/>
      <c r="K761" s="98"/>
    </row>
    <row r="762" spans="1:18" x14ac:dyDescent="0.25">
      <c r="B762" s="20"/>
      <c r="C762" s="20"/>
      <c r="D762" s="106" t="s">
        <v>51</v>
      </c>
      <c r="E762" s="107"/>
      <c r="F762" s="107"/>
      <c r="G762" s="104">
        <f>SUMIF(L707:L759, IF(L706="","",L706), K707:K759)</f>
        <v>0</v>
      </c>
      <c r="H762" s="104"/>
      <c r="I762" s="104"/>
      <c r="J762" s="104"/>
      <c r="K762" s="105"/>
    </row>
    <row r="763" spans="1:18" hidden="1" x14ac:dyDescent="0.25">
      <c r="B763" s="20"/>
      <c r="C763" s="20"/>
      <c r="D763" s="102" t="s">
        <v>52</v>
      </c>
      <c r="E763" s="103"/>
      <c r="F763" s="103"/>
      <c r="G763" s="100">
        <f>ROUND(SUMIF(L707:L759, IF(L706="","",L706), K707:K759) * 0.2, 2)</f>
        <v>0</v>
      </c>
      <c r="H763" s="100"/>
      <c r="I763" s="100"/>
      <c r="J763" s="100"/>
      <c r="K763" s="101"/>
    </row>
    <row r="764" spans="1:18" hidden="1" x14ac:dyDescent="0.25">
      <c r="B764" s="20"/>
      <c r="C764" s="20"/>
      <c r="D764" s="106" t="s">
        <v>53</v>
      </c>
      <c r="E764" s="107"/>
      <c r="F764" s="107"/>
      <c r="G764" s="104">
        <f>SUM(G762:G763)</f>
        <v>0</v>
      </c>
      <c r="H764" s="104"/>
      <c r="I764" s="104"/>
      <c r="J764" s="104"/>
      <c r="K764" s="105"/>
    </row>
    <row r="765" spans="1:18" ht="15.75" thickBot="1" x14ac:dyDescent="0.3">
      <c r="A765" s="7">
        <v>6</v>
      </c>
      <c r="B765" s="14" t="s">
        <v>400</v>
      </c>
      <c r="C765" s="14"/>
      <c r="D765" s="116" t="s">
        <v>401</v>
      </c>
      <c r="E765" s="116"/>
      <c r="F765" s="116"/>
      <c r="G765" s="33"/>
      <c r="H765" s="33"/>
      <c r="I765" s="33"/>
      <c r="J765" s="33"/>
      <c r="K765" s="33"/>
      <c r="L765" s="7"/>
    </row>
    <row r="766" spans="1:18" hidden="1" x14ac:dyDescent="0.25">
      <c r="A766" s="7" t="s">
        <v>168</v>
      </c>
    </row>
    <row r="767" spans="1:18" ht="16.5" thickTop="1" thickBot="1" x14ac:dyDescent="0.3">
      <c r="A767" s="7">
        <v>9</v>
      </c>
      <c r="B767" s="19" t="s">
        <v>402</v>
      </c>
      <c r="C767" s="19"/>
      <c r="D767" s="114" t="s">
        <v>403</v>
      </c>
      <c r="E767" s="93"/>
      <c r="F767" s="93"/>
      <c r="G767" s="21" t="s">
        <v>10</v>
      </c>
      <c r="H767" s="22">
        <v>2</v>
      </c>
      <c r="I767" s="23"/>
      <c r="J767" s="24"/>
      <c r="K767" s="25">
        <f>IF(AND(H767= "",I767= ""), 0, ROUND(ROUND(J767, 2) * ROUND(IF(I767="",H767,I767),  0), 2))</f>
        <v>0</v>
      </c>
      <c r="L767" s="7"/>
      <c r="N767" s="26">
        <v>0.2</v>
      </c>
      <c r="R767" s="7">
        <v>686</v>
      </c>
    </row>
    <row r="768" spans="1:18" hidden="1" x14ac:dyDescent="0.25">
      <c r="A768" s="7" t="s">
        <v>49</v>
      </c>
    </row>
    <row r="769" spans="1:12" ht="15.75" thickTop="1" x14ac:dyDescent="0.25">
      <c r="A769" s="7" t="s">
        <v>171</v>
      </c>
      <c r="B769" s="20"/>
      <c r="C769" s="20"/>
      <c r="D769" s="93"/>
      <c r="E769" s="93"/>
      <c r="F769" s="93"/>
      <c r="G769" s="20"/>
      <c r="H769" s="20"/>
      <c r="I769" s="20"/>
      <c r="J769" s="20"/>
      <c r="K769" s="20"/>
    </row>
    <row r="770" spans="1:12" x14ac:dyDescent="0.25">
      <c r="B770" s="20"/>
      <c r="C770" s="20"/>
      <c r="D770" s="96" t="s">
        <v>401</v>
      </c>
      <c r="E770" s="97"/>
      <c r="F770" s="97"/>
      <c r="G770" s="94"/>
      <c r="H770" s="94"/>
      <c r="I770" s="94"/>
      <c r="J770" s="94"/>
      <c r="K770" s="95"/>
    </row>
    <row r="771" spans="1:12" x14ac:dyDescent="0.25">
      <c r="B771" s="20"/>
      <c r="C771" s="20"/>
      <c r="D771" s="99"/>
      <c r="E771" s="58"/>
      <c r="F771" s="58"/>
      <c r="G771" s="58"/>
      <c r="H771" s="58"/>
      <c r="I771" s="58"/>
      <c r="J771" s="58"/>
      <c r="K771" s="98"/>
    </row>
    <row r="772" spans="1:12" x14ac:dyDescent="0.25">
      <c r="B772" s="20"/>
      <c r="C772" s="20"/>
      <c r="D772" s="106" t="s">
        <v>51</v>
      </c>
      <c r="E772" s="107"/>
      <c r="F772" s="107"/>
      <c r="G772" s="104">
        <f>SUMIF(L766:L769, IF(L765="","",L765), K766:K769)</f>
        <v>0</v>
      </c>
      <c r="H772" s="104"/>
      <c r="I772" s="104"/>
      <c r="J772" s="104"/>
      <c r="K772" s="105"/>
    </row>
    <row r="773" spans="1:12" hidden="1" x14ac:dyDescent="0.25">
      <c r="B773" s="20"/>
      <c r="C773" s="20"/>
      <c r="D773" s="102" t="s">
        <v>52</v>
      </c>
      <c r="E773" s="103"/>
      <c r="F773" s="103"/>
      <c r="G773" s="100">
        <f>ROUND(SUMIF(L766:L769, IF(L765="","",L765), K766:K769) * 0.2, 2)</f>
        <v>0</v>
      </c>
      <c r="H773" s="100"/>
      <c r="I773" s="100"/>
      <c r="J773" s="100"/>
      <c r="K773" s="101"/>
    </row>
    <row r="774" spans="1:12" hidden="1" x14ac:dyDescent="0.25">
      <c r="B774" s="20"/>
      <c r="C774" s="20"/>
      <c r="D774" s="106" t="s">
        <v>53</v>
      </c>
      <c r="E774" s="107"/>
      <c r="F774" s="107"/>
      <c r="G774" s="104">
        <f>SUM(G772:G773)</f>
        <v>0</v>
      </c>
      <c r="H774" s="104"/>
      <c r="I774" s="104"/>
      <c r="J774" s="104"/>
      <c r="K774" s="105"/>
    </row>
    <row r="775" spans="1:12" x14ac:dyDescent="0.25">
      <c r="A775" s="7" t="s">
        <v>204</v>
      </c>
      <c r="B775" s="20"/>
      <c r="C775" s="20"/>
      <c r="D775" s="93"/>
      <c r="E775" s="93"/>
      <c r="F775" s="93"/>
      <c r="G775" s="20"/>
      <c r="H775" s="20"/>
      <c r="I775" s="20"/>
      <c r="J775" s="20"/>
      <c r="K775" s="20"/>
    </row>
    <row r="776" spans="1:12" ht="26.45" customHeight="1" x14ac:dyDescent="0.25">
      <c r="B776" s="20"/>
      <c r="C776" s="20"/>
      <c r="D776" s="96" t="s">
        <v>337</v>
      </c>
      <c r="E776" s="97"/>
      <c r="F776" s="97"/>
      <c r="G776" s="94"/>
      <c r="H776" s="94"/>
      <c r="I776" s="94"/>
      <c r="J776" s="94"/>
      <c r="K776" s="95"/>
    </row>
    <row r="777" spans="1:12" x14ac:dyDescent="0.25">
      <c r="B777" s="20"/>
      <c r="C777" s="20"/>
      <c r="D777" s="99"/>
      <c r="E777" s="58"/>
      <c r="F777" s="58"/>
      <c r="G777" s="58"/>
      <c r="H777" s="58"/>
      <c r="I777" s="58"/>
      <c r="J777" s="58"/>
      <c r="K777" s="98"/>
    </row>
    <row r="778" spans="1:12" x14ac:dyDescent="0.25">
      <c r="B778" s="20"/>
      <c r="C778" s="20"/>
      <c r="D778" s="106" t="s">
        <v>51</v>
      </c>
      <c r="E778" s="107"/>
      <c r="F778" s="107"/>
      <c r="G778" s="104">
        <f>SUMIF(L601:L775, IF(L600="","",L600), K601:K775)</f>
        <v>0</v>
      </c>
      <c r="H778" s="104"/>
      <c r="I778" s="104"/>
      <c r="J778" s="104"/>
      <c r="K778" s="105"/>
    </row>
    <row r="779" spans="1:12" hidden="1" x14ac:dyDescent="0.25">
      <c r="B779" s="20"/>
      <c r="C779" s="20"/>
      <c r="D779" s="102" t="s">
        <v>52</v>
      </c>
      <c r="E779" s="103"/>
      <c r="F779" s="103"/>
      <c r="G779" s="100">
        <f>ROUND(SUMIF(L601:L775, IF(L600="","",L600), K601:K775) * 0.2, 2)</f>
        <v>0</v>
      </c>
      <c r="H779" s="100"/>
      <c r="I779" s="100"/>
      <c r="J779" s="100"/>
      <c r="K779" s="101"/>
    </row>
    <row r="780" spans="1:12" hidden="1" x14ac:dyDescent="0.25">
      <c r="B780" s="20"/>
      <c r="C780" s="20"/>
      <c r="D780" s="106" t="s">
        <v>53</v>
      </c>
      <c r="E780" s="107"/>
      <c r="F780" s="107"/>
      <c r="G780" s="104">
        <f>SUM(G778:G779)</f>
        <v>0</v>
      </c>
      <c r="H780" s="104"/>
      <c r="I780" s="104"/>
      <c r="J780" s="104"/>
      <c r="K780" s="105"/>
    </row>
    <row r="781" spans="1:12" x14ac:dyDescent="0.25">
      <c r="A781" s="7">
        <v>4</v>
      </c>
      <c r="B781" s="14" t="s">
        <v>404</v>
      </c>
      <c r="C781" s="14"/>
      <c r="D781" s="113" t="s">
        <v>405</v>
      </c>
      <c r="E781" s="113"/>
      <c r="F781" s="113"/>
      <c r="G781" s="16"/>
      <c r="H781" s="16"/>
      <c r="I781" s="16"/>
      <c r="J781" s="16"/>
      <c r="K781" s="16"/>
      <c r="L781" s="7"/>
    </row>
    <row r="782" spans="1:12" ht="15.75" thickBot="1" x14ac:dyDescent="0.3">
      <c r="A782" s="7">
        <v>6</v>
      </c>
      <c r="B782" s="14" t="s">
        <v>406</v>
      </c>
      <c r="C782" s="14"/>
      <c r="D782" s="116" t="s">
        <v>407</v>
      </c>
      <c r="E782" s="116"/>
      <c r="F782" s="116"/>
      <c r="G782" s="33"/>
      <c r="H782" s="33"/>
      <c r="I782" s="33"/>
      <c r="J782" s="33"/>
      <c r="K782" s="33"/>
      <c r="L782" s="7"/>
    </row>
    <row r="783" spans="1:12" hidden="1" x14ac:dyDescent="0.25">
      <c r="A783" s="7" t="s">
        <v>168</v>
      </c>
    </row>
    <row r="784" spans="1:12" hidden="1" x14ac:dyDescent="0.25">
      <c r="A784" s="7" t="s">
        <v>168</v>
      </c>
    </row>
    <row r="785" spans="1:18" hidden="1" x14ac:dyDescent="0.25">
      <c r="A785" s="7" t="s">
        <v>168</v>
      </c>
    </row>
    <row r="786" spans="1:18" ht="20.45" customHeight="1" thickTop="1" thickBot="1" x14ac:dyDescent="0.3">
      <c r="A786" s="7">
        <v>9</v>
      </c>
      <c r="B786" s="19" t="s">
        <v>408</v>
      </c>
      <c r="C786" s="19"/>
      <c r="D786" s="114" t="s">
        <v>409</v>
      </c>
      <c r="E786" s="93"/>
      <c r="F786" s="93"/>
      <c r="G786" s="21" t="s">
        <v>48</v>
      </c>
      <c r="H786" s="22">
        <v>2</v>
      </c>
      <c r="I786" s="23"/>
      <c r="J786" s="24"/>
      <c r="K786" s="25">
        <f>IF(AND(H786= "",I786= ""), 0, ROUND(ROUND(J786, 2) * ROUND(IF(I786="",H786,I786),  0), 2))</f>
        <v>0</v>
      </c>
      <c r="L786" s="7"/>
      <c r="N786" s="26">
        <v>0.2</v>
      </c>
      <c r="R786" s="7">
        <v>686</v>
      </c>
    </row>
    <row r="787" spans="1:18" hidden="1" x14ac:dyDescent="0.25">
      <c r="A787" s="7" t="s">
        <v>49</v>
      </c>
    </row>
    <row r="788" spans="1:18" ht="30.6" customHeight="1" thickTop="1" thickBot="1" x14ac:dyDescent="0.3">
      <c r="A788" s="7">
        <v>9</v>
      </c>
      <c r="B788" s="19" t="s">
        <v>410</v>
      </c>
      <c r="C788" s="19"/>
      <c r="D788" s="114" t="s">
        <v>411</v>
      </c>
      <c r="E788" s="93"/>
      <c r="F788" s="93"/>
      <c r="G788" s="21" t="s">
        <v>48</v>
      </c>
      <c r="H788" s="22">
        <v>1</v>
      </c>
      <c r="I788" s="23"/>
      <c r="J788" s="24"/>
      <c r="K788" s="25">
        <f>IF(AND(H788= "",I788= ""), 0, ROUND(ROUND(J788, 2) * ROUND(IF(I788="",H788,I788),  0), 2))</f>
        <v>0</v>
      </c>
      <c r="L788" s="7"/>
      <c r="N788" s="26">
        <v>0.2</v>
      </c>
      <c r="R788" s="7">
        <v>686</v>
      </c>
    </row>
    <row r="789" spans="1:18" hidden="1" x14ac:dyDescent="0.25">
      <c r="A789" s="7" t="s">
        <v>49</v>
      </c>
    </row>
    <row r="790" spans="1:18" ht="16.5" thickTop="1" thickBot="1" x14ac:dyDescent="0.3">
      <c r="A790" s="7">
        <v>9</v>
      </c>
      <c r="B790" s="19" t="s">
        <v>412</v>
      </c>
      <c r="C790" s="19"/>
      <c r="D790" s="114" t="s">
        <v>413</v>
      </c>
      <c r="E790" s="93"/>
      <c r="F790" s="93"/>
      <c r="G790" s="21" t="s">
        <v>10</v>
      </c>
      <c r="H790" s="22">
        <v>14</v>
      </c>
      <c r="I790" s="23"/>
      <c r="J790" s="24"/>
      <c r="K790" s="25">
        <f>IF(AND(H790= "",I790= ""), 0, ROUND(ROUND(J790, 2) * ROUND(IF(I790="",H790,I790),  0), 2))</f>
        <v>0</v>
      </c>
      <c r="L790" s="7"/>
      <c r="N790" s="26">
        <v>0.2</v>
      </c>
      <c r="R790" s="7">
        <v>686</v>
      </c>
    </row>
    <row r="791" spans="1:18" hidden="1" x14ac:dyDescent="0.25">
      <c r="A791" s="7" t="s">
        <v>49</v>
      </c>
    </row>
    <row r="792" spans="1:18" ht="16.5" thickTop="1" thickBot="1" x14ac:dyDescent="0.3">
      <c r="A792" s="7">
        <v>9</v>
      </c>
      <c r="B792" s="19" t="s">
        <v>414</v>
      </c>
      <c r="C792" s="19"/>
      <c r="D792" s="114" t="s">
        <v>415</v>
      </c>
      <c r="E792" s="93"/>
      <c r="F792" s="93"/>
      <c r="G792" s="21" t="s">
        <v>10</v>
      </c>
      <c r="H792" s="22">
        <v>2</v>
      </c>
      <c r="I792" s="23"/>
      <c r="J792" s="24"/>
      <c r="K792" s="25">
        <f>IF(AND(H792= "",I792= ""), 0, ROUND(ROUND(J792, 2) * ROUND(IF(I792="",H792,I792),  0), 2))</f>
        <v>0</v>
      </c>
      <c r="L792" s="7"/>
      <c r="N792" s="26">
        <v>0.2</v>
      </c>
      <c r="R792" s="7">
        <v>686</v>
      </c>
    </row>
    <row r="793" spans="1:18" hidden="1" x14ac:dyDescent="0.25">
      <c r="A793" s="7" t="s">
        <v>49</v>
      </c>
    </row>
    <row r="794" spans="1:18" ht="16.5" thickTop="1" thickBot="1" x14ac:dyDescent="0.3">
      <c r="A794" s="7">
        <v>9</v>
      </c>
      <c r="B794" s="19" t="s">
        <v>416</v>
      </c>
      <c r="C794" s="19"/>
      <c r="D794" s="114" t="s">
        <v>417</v>
      </c>
      <c r="E794" s="93"/>
      <c r="F794" s="93"/>
      <c r="G794" s="21" t="s">
        <v>10</v>
      </c>
      <c r="H794" s="22">
        <v>2</v>
      </c>
      <c r="I794" s="23"/>
      <c r="J794" s="24"/>
      <c r="K794" s="25">
        <f>IF(AND(H794= "",I794= ""), 0, ROUND(ROUND(J794, 2) * ROUND(IF(I794="",H794,I794),  0), 2))</f>
        <v>0</v>
      </c>
      <c r="L794" s="7"/>
      <c r="N794" s="26">
        <v>0.2</v>
      </c>
      <c r="R794" s="7">
        <v>686</v>
      </c>
    </row>
    <row r="795" spans="1:18" hidden="1" x14ac:dyDescent="0.25">
      <c r="A795" s="7" t="s">
        <v>49</v>
      </c>
    </row>
    <row r="796" spans="1:18" ht="20.45" customHeight="1" thickTop="1" thickBot="1" x14ac:dyDescent="0.3">
      <c r="A796" s="7">
        <v>9</v>
      </c>
      <c r="B796" s="19" t="s">
        <v>418</v>
      </c>
      <c r="C796" s="19"/>
      <c r="D796" s="114" t="s">
        <v>419</v>
      </c>
      <c r="E796" s="93"/>
      <c r="F796" s="93"/>
      <c r="G796" s="21" t="s">
        <v>10</v>
      </c>
      <c r="H796" s="22">
        <v>1</v>
      </c>
      <c r="I796" s="23"/>
      <c r="J796" s="24"/>
      <c r="K796" s="25">
        <f>IF(AND(H796= "",I796= ""), 0, ROUND(ROUND(J796, 2) * ROUND(IF(I796="",H796,I796),  0), 2))</f>
        <v>0</v>
      </c>
      <c r="L796" s="7"/>
      <c r="N796" s="26">
        <v>0.2</v>
      </c>
      <c r="R796" s="7">
        <v>686</v>
      </c>
    </row>
    <row r="797" spans="1:18" hidden="1" x14ac:dyDescent="0.25">
      <c r="A797" s="7" t="s">
        <v>49</v>
      </c>
    </row>
    <row r="798" spans="1:18" ht="16.5" thickTop="1" thickBot="1" x14ac:dyDescent="0.3">
      <c r="A798" s="7">
        <v>9</v>
      </c>
      <c r="B798" s="19" t="s">
        <v>420</v>
      </c>
      <c r="C798" s="19"/>
      <c r="D798" s="114" t="s">
        <v>421</v>
      </c>
      <c r="E798" s="93"/>
      <c r="F798" s="93"/>
      <c r="G798" s="21" t="s">
        <v>10</v>
      </c>
      <c r="H798" s="22">
        <v>1</v>
      </c>
      <c r="I798" s="23"/>
      <c r="J798" s="24"/>
      <c r="K798" s="25">
        <f>IF(AND(H798= "",I798= ""), 0, ROUND(ROUND(J798, 2) * ROUND(IF(I798="",H798,I798),  0), 2))</f>
        <v>0</v>
      </c>
      <c r="L798" s="7"/>
      <c r="N798" s="26">
        <v>0.2</v>
      </c>
      <c r="R798" s="7">
        <v>686</v>
      </c>
    </row>
    <row r="799" spans="1:18" hidden="1" x14ac:dyDescent="0.25">
      <c r="A799" s="7" t="s">
        <v>49</v>
      </c>
    </row>
    <row r="800" spans="1:18" ht="16.5" thickTop="1" thickBot="1" x14ac:dyDescent="0.3">
      <c r="A800" s="7">
        <v>9</v>
      </c>
      <c r="B800" s="19" t="s">
        <v>422</v>
      </c>
      <c r="C800" s="19"/>
      <c r="D800" s="114" t="s">
        <v>423</v>
      </c>
      <c r="E800" s="93"/>
      <c r="F800" s="93"/>
      <c r="G800" s="21" t="s">
        <v>48</v>
      </c>
      <c r="H800" s="22">
        <v>1</v>
      </c>
      <c r="I800" s="23"/>
      <c r="J800" s="24"/>
      <c r="K800" s="25">
        <f>IF(AND(H800= "",I800= ""), 0, ROUND(ROUND(J800, 2) * ROUND(IF(I800="",H800,I800),  0), 2))</f>
        <v>0</v>
      </c>
      <c r="L800" s="7"/>
      <c r="N800" s="26">
        <v>0.2</v>
      </c>
      <c r="R800" s="7">
        <v>686</v>
      </c>
    </row>
    <row r="801" spans="1:18" hidden="1" x14ac:dyDescent="0.25">
      <c r="A801" s="7" t="s">
        <v>58</v>
      </c>
    </row>
    <row r="802" spans="1:18" hidden="1" x14ac:dyDescent="0.25">
      <c r="A802" s="7" t="s">
        <v>49</v>
      </c>
    </row>
    <row r="803" spans="1:18" ht="30.6" customHeight="1" thickTop="1" thickBot="1" x14ac:dyDescent="0.3">
      <c r="A803" s="7">
        <v>9</v>
      </c>
      <c r="B803" s="19" t="s">
        <v>424</v>
      </c>
      <c r="C803" s="19"/>
      <c r="D803" s="114" t="s">
        <v>425</v>
      </c>
      <c r="E803" s="93"/>
      <c r="F803" s="93"/>
      <c r="G803" s="21" t="s">
        <v>48</v>
      </c>
      <c r="H803" s="22">
        <v>1</v>
      </c>
      <c r="I803" s="23"/>
      <c r="J803" s="24"/>
      <c r="K803" s="25">
        <f>IF(AND(H803= "",I803= ""), 0, ROUND(ROUND(J803, 2) * ROUND(IF(I803="",H803,I803),  0), 2))</f>
        <v>0</v>
      </c>
      <c r="L803" s="7"/>
      <c r="N803" s="26">
        <v>0.2</v>
      </c>
      <c r="R803" s="7">
        <v>686</v>
      </c>
    </row>
    <row r="804" spans="1:18" hidden="1" x14ac:dyDescent="0.25">
      <c r="A804" s="7" t="s">
        <v>49</v>
      </c>
    </row>
    <row r="805" spans="1:18" ht="15.75" thickTop="1" x14ac:dyDescent="0.25">
      <c r="A805" s="7" t="s">
        <v>171</v>
      </c>
      <c r="B805" s="20"/>
      <c r="C805" s="20"/>
      <c r="D805" s="93"/>
      <c r="E805" s="93"/>
      <c r="F805" s="93"/>
      <c r="G805" s="20"/>
      <c r="H805" s="20"/>
      <c r="I805" s="20"/>
      <c r="J805" s="20"/>
      <c r="K805" s="20"/>
    </row>
    <row r="806" spans="1:18" x14ac:dyDescent="0.25">
      <c r="B806" s="20"/>
      <c r="C806" s="20"/>
      <c r="D806" s="96" t="s">
        <v>407</v>
      </c>
      <c r="E806" s="97"/>
      <c r="F806" s="97"/>
      <c r="G806" s="94"/>
      <c r="H806" s="94"/>
      <c r="I806" s="94"/>
      <c r="J806" s="94"/>
      <c r="K806" s="95"/>
    </row>
    <row r="807" spans="1:18" x14ac:dyDescent="0.25">
      <c r="B807" s="20"/>
      <c r="C807" s="20"/>
      <c r="D807" s="99"/>
      <c r="E807" s="58"/>
      <c r="F807" s="58"/>
      <c r="G807" s="58"/>
      <c r="H807" s="58"/>
      <c r="I807" s="58"/>
      <c r="J807" s="58"/>
      <c r="K807" s="98"/>
    </row>
    <row r="808" spans="1:18" x14ac:dyDescent="0.25">
      <c r="B808" s="20"/>
      <c r="C808" s="20"/>
      <c r="D808" s="106" t="s">
        <v>51</v>
      </c>
      <c r="E808" s="107"/>
      <c r="F808" s="107"/>
      <c r="G808" s="104">
        <f>SUMIF(L783:L805, IF(L782="","",L782), K783:K805)</f>
        <v>0</v>
      </c>
      <c r="H808" s="104"/>
      <c r="I808" s="104"/>
      <c r="J808" s="104"/>
      <c r="K808" s="105"/>
    </row>
    <row r="809" spans="1:18" hidden="1" x14ac:dyDescent="0.25">
      <c r="B809" s="20"/>
      <c r="C809" s="20"/>
      <c r="D809" s="102" t="s">
        <v>52</v>
      </c>
      <c r="E809" s="103"/>
      <c r="F809" s="103"/>
      <c r="G809" s="100">
        <f>ROUND(SUMIF(L783:L805, IF(L782="","",L782), K783:K805) * 0.2, 2)</f>
        <v>0</v>
      </c>
      <c r="H809" s="100"/>
      <c r="I809" s="100"/>
      <c r="J809" s="100"/>
      <c r="K809" s="101"/>
    </row>
    <row r="810" spans="1:18" hidden="1" x14ac:dyDescent="0.25">
      <c r="B810" s="20"/>
      <c r="C810" s="20"/>
      <c r="D810" s="106" t="s">
        <v>53</v>
      </c>
      <c r="E810" s="107"/>
      <c r="F810" s="107"/>
      <c r="G810" s="104">
        <f>SUM(G808:G809)</f>
        <v>0</v>
      </c>
      <c r="H810" s="104"/>
      <c r="I810" s="104"/>
      <c r="J810" s="104"/>
      <c r="K810" s="105"/>
    </row>
    <row r="811" spans="1:18" ht="15.75" thickBot="1" x14ac:dyDescent="0.3">
      <c r="A811" s="7">
        <v>6</v>
      </c>
      <c r="B811" s="14" t="s">
        <v>426</v>
      </c>
      <c r="C811" s="14"/>
      <c r="D811" s="116" t="s">
        <v>427</v>
      </c>
      <c r="E811" s="116"/>
      <c r="F811" s="116"/>
      <c r="G811" s="33"/>
      <c r="H811" s="33"/>
      <c r="I811" s="33"/>
      <c r="J811" s="33"/>
      <c r="K811" s="33"/>
      <c r="L811" s="7"/>
    </row>
    <row r="812" spans="1:18" hidden="1" x14ac:dyDescent="0.25">
      <c r="A812" s="7" t="s">
        <v>168</v>
      </c>
    </row>
    <row r="813" spans="1:18" ht="16.5" thickTop="1" thickBot="1" x14ac:dyDescent="0.3">
      <c r="A813" s="7">
        <v>9</v>
      </c>
      <c r="B813" s="19" t="s">
        <v>428</v>
      </c>
      <c r="C813" s="19"/>
      <c r="D813" s="114" t="s">
        <v>429</v>
      </c>
      <c r="E813" s="93"/>
      <c r="F813" s="93"/>
      <c r="G813" s="21" t="s">
        <v>10</v>
      </c>
      <c r="H813" s="22">
        <v>2</v>
      </c>
      <c r="I813" s="23"/>
      <c r="J813" s="24"/>
      <c r="K813" s="25">
        <f>IF(AND(H813= "",I813= ""), 0, ROUND(ROUND(J813, 2) * ROUND(IF(I813="",H813,I813),  0), 2))</f>
        <v>0</v>
      </c>
      <c r="L813" s="7"/>
      <c r="N813" s="26">
        <v>0.2</v>
      </c>
      <c r="R813" s="7">
        <v>686</v>
      </c>
    </row>
    <row r="814" spans="1:18" hidden="1" x14ac:dyDescent="0.25">
      <c r="A814" s="7" t="s">
        <v>49</v>
      </c>
    </row>
    <row r="815" spans="1:18" ht="16.5" thickTop="1" thickBot="1" x14ac:dyDescent="0.3">
      <c r="A815" s="7">
        <v>9</v>
      </c>
      <c r="B815" s="19" t="s">
        <v>430</v>
      </c>
      <c r="C815" s="19"/>
      <c r="D815" s="114" t="s">
        <v>431</v>
      </c>
      <c r="E815" s="93"/>
      <c r="F815" s="93"/>
      <c r="G815" s="21" t="s">
        <v>10</v>
      </c>
      <c r="H815" s="22">
        <v>1</v>
      </c>
      <c r="I815" s="23"/>
      <c r="J815" s="24"/>
      <c r="K815" s="25">
        <f>IF(AND(H815= "",I815= ""), 0, ROUND(ROUND(J815, 2) * ROUND(IF(I815="",H815,I815),  0), 2))</f>
        <v>0</v>
      </c>
      <c r="L815" s="7"/>
      <c r="N815" s="26">
        <v>0.2</v>
      </c>
      <c r="R815" s="7">
        <v>686</v>
      </c>
    </row>
    <row r="816" spans="1:18" hidden="1" x14ac:dyDescent="0.25">
      <c r="A816" s="7" t="s">
        <v>49</v>
      </c>
    </row>
    <row r="817" spans="1:18" ht="16.5" thickTop="1" thickBot="1" x14ac:dyDescent="0.3">
      <c r="A817" s="7">
        <v>9</v>
      </c>
      <c r="B817" s="19" t="s">
        <v>432</v>
      </c>
      <c r="C817" s="19"/>
      <c r="D817" s="114" t="s">
        <v>433</v>
      </c>
      <c r="E817" s="93"/>
      <c r="F817" s="93"/>
      <c r="G817" s="21" t="s">
        <v>10</v>
      </c>
      <c r="H817" s="22">
        <v>2</v>
      </c>
      <c r="I817" s="23"/>
      <c r="J817" s="24"/>
      <c r="K817" s="25">
        <f>IF(AND(H817= "",I817= ""), 0, ROUND(ROUND(J817, 2) * ROUND(IF(I817="",H817,I817),  0), 2))</f>
        <v>0</v>
      </c>
      <c r="L817" s="7"/>
      <c r="N817" s="26">
        <v>0.2</v>
      </c>
      <c r="R817" s="7">
        <v>686</v>
      </c>
    </row>
    <row r="818" spans="1:18" hidden="1" x14ac:dyDescent="0.25">
      <c r="A818" s="7" t="s">
        <v>58</v>
      </c>
    </row>
    <row r="819" spans="1:18" hidden="1" x14ac:dyDescent="0.25">
      <c r="A819" s="7" t="s">
        <v>49</v>
      </c>
    </row>
    <row r="820" spans="1:18" ht="16.5" thickTop="1" thickBot="1" x14ac:dyDescent="0.3">
      <c r="A820" s="7">
        <v>9</v>
      </c>
      <c r="B820" s="19" t="s">
        <v>434</v>
      </c>
      <c r="C820" s="19"/>
      <c r="D820" s="114" t="s">
        <v>435</v>
      </c>
      <c r="E820" s="93"/>
      <c r="F820" s="93"/>
      <c r="G820" s="21" t="s">
        <v>48</v>
      </c>
      <c r="H820" s="22">
        <v>1</v>
      </c>
      <c r="I820" s="23"/>
      <c r="J820" s="24"/>
      <c r="K820" s="25">
        <f>IF(AND(H820= "",I820= ""), 0, ROUND(ROUND(J820, 2) * ROUND(IF(I820="",H820,I820),  0), 2))</f>
        <v>0</v>
      </c>
      <c r="L820" s="7"/>
      <c r="N820" s="26">
        <v>0.2</v>
      </c>
      <c r="R820" s="7">
        <v>686</v>
      </c>
    </row>
    <row r="821" spans="1:18" hidden="1" x14ac:dyDescent="0.25">
      <c r="A821" s="7" t="s">
        <v>49</v>
      </c>
    </row>
    <row r="822" spans="1:18" ht="16.5" thickTop="1" thickBot="1" x14ac:dyDescent="0.3">
      <c r="A822" s="7">
        <v>9</v>
      </c>
      <c r="B822" s="19" t="s">
        <v>436</v>
      </c>
      <c r="C822" s="19"/>
      <c r="D822" s="114" t="s">
        <v>437</v>
      </c>
      <c r="E822" s="93"/>
      <c r="F822" s="93"/>
      <c r="G822" s="21" t="s">
        <v>48</v>
      </c>
      <c r="H822" s="22">
        <v>1</v>
      </c>
      <c r="I822" s="23"/>
      <c r="J822" s="24"/>
      <c r="K822" s="25">
        <f>IF(AND(H822= "",I822= ""), 0, ROUND(ROUND(J822, 2) * ROUND(IF(I822="",H822,I822),  0), 2))</f>
        <v>0</v>
      </c>
      <c r="L822" s="7"/>
      <c r="N822" s="26">
        <v>0.2</v>
      </c>
      <c r="R822" s="7">
        <v>686</v>
      </c>
    </row>
    <row r="823" spans="1:18" hidden="1" x14ac:dyDescent="0.25">
      <c r="A823" s="7" t="s">
        <v>49</v>
      </c>
    </row>
    <row r="824" spans="1:18" ht="16.5" thickTop="1" thickBot="1" x14ac:dyDescent="0.3">
      <c r="A824" s="7">
        <v>9</v>
      </c>
      <c r="B824" s="19" t="s">
        <v>438</v>
      </c>
      <c r="C824" s="19"/>
      <c r="D824" s="114" t="s">
        <v>439</v>
      </c>
      <c r="E824" s="93"/>
      <c r="F824" s="93"/>
      <c r="G824" s="21" t="s">
        <v>48</v>
      </c>
      <c r="H824" s="22">
        <v>1</v>
      </c>
      <c r="I824" s="23"/>
      <c r="J824" s="24"/>
      <c r="K824" s="25">
        <f>IF(AND(H824= "",I824= ""), 0, ROUND(ROUND(J824, 2) * ROUND(IF(I824="",H824,I824),  0), 2))</f>
        <v>0</v>
      </c>
      <c r="L824" s="7"/>
      <c r="N824" s="26">
        <v>0.2</v>
      </c>
      <c r="R824" s="7">
        <v>686</v>
      </c>
    </row>
    <row r="825" spans="1:18" hidden="1" x14ac:dyDescent="0.25">
      <c r="A825" s="7" t="s">
        <v>49</v>
      </c>
    </row>
    <row r="826" spans="1:18" ht="16.5" thickTop="1" thickBot="1" x14ac:dyDescent="0.3">
      <c r="A826" s="7">
        <v>9</v>
      </c>
      <c r="B826" s="19" t="s">
        <v>440</v>
      </c>
      <c r="C826" s="19"/>
      <c r="D826" s="114" t="s">
        <v>441</v>
      </c>
      <c r="E826" s="93"/>
      <c r="F826" s="93"/>
      <c r="G826" s="21" t="s">
        <v>48</v>
      </c>
      <c r="H826" s="22">
        <v>1</v>
      </c>
      <c r="I826" s="23"/>
      <c r="J826" s="24"/>
      <c r="K826" s="25">
        <f>IF(AND(H826= "",I826= ""), 0, ROUND(ROUND(J826, 2) * ROUND(IF(I826="",H826,I826),  0), 2))</f>
        <v>0</v>
      </c>
      <c r="L826" s="7"/>
      <c r="N826" s="26">
        <v>0.2</v>
      </c>
      <c r="R826" s="7">
        <v>686</v>
      </c>
    </row>
    <row r="827" spans="1:18" hidden="1" x14ac:dyDescent="0.25">
      <c r="A827" s="7" t="s">
        <v>49</v>
      </c>
    </row>
    <row r="828" spans="1:18" ht="16.5" thickTop="1" thickBot="1" x14ac:dyDescent="0.3">
      <c r="A828" s="7">
        <v>9</v>
      </c>
      <c r="B828" s="19" t="s">
        <v>442</v>
      </c>
      <c r="C828" s="19"/>
      <c r="D828" s="114" t="s">
        <v>443</v>
      </c>
      <c r="E828" s="93"/>
      <c r="F828" s="93"/>
      <c r="G828" s="21" t="s">
        <v>48</v>
      </c>
      <c r="H828" s="22">
        <v>1</v>
      </c>
      <c r="I828" s="23"/>
      <c r="J828" s="24"/>
      <c r="K828" s="25">
        <f>IF(AND(H828= "",I828= ""), 0, ROUND(ROUND(J828, 2) * ROUND(IF(I828="",H828,I828),  0), 2))</f>
        <v>0</v>
      </c>
      <c r="L828" s="7"/>
      <c r="N828" s="26">
        <v>0.2</v>
      </c>
      <c r="R828" s="7">
        <v>686</v>
      </c>
    </row>
    <row r="829" spans="1:18" hidden="1" x14ac:dyDescent="0.25">
      <c r="A829" s="7" t="s">
        <v>49</v>
      </c>
    </row>
    <row r="830" spans="1:18" ht="16.5" thickTop="1" thickBot="1" x14ac:dyDescent="0.3">
      <c r="A830" s="7">
        <v>9</v>
      </c>
      <c r="B830" s="19" t="s">
        <v>444</v>
      </c>
      <c r="C830" s="19"/>
      <c r="D830" s="114" t="s">
        <v>445</v>
      </c>
      <c r="E830" s="93"/>
      <c r="F830" s="93"/>
      <c r="G830" s="21" t="s">
        <v>10</v>
      </c>
      <c r="H830" s="22">
        <v>6</v>
      </c>
      <c r="I830" s="23"/>
      <c r="J830" s="24"/>
      <c r="K830" s="25">
        <f>IF(AND(H830= "",I830= ""), 0, ROUND(ROUND(J830, 2) * ROUND(IF(I830="",H830,I830),  0), 2))</f>
        <v>0</v>
      </c>
      <c r="L830" s="7"/>
      <c r="N830" s="26">
        <v>0.2</v>
      </c>
      <c r="R830" s="7">
        <v>686</v>
      </c>
    </row>
    <row r="831" spans="1:18" hidden="1" x14ac:dyDescent="0.25">
      <c r="A831" s="7" t="s">
        <v>49</v>
      </c>
    </row>
    <row r="832" spans="1:18" ht="16.5" thickTop="1" thickBot="1" x14ac:dyDescent="0.3">
      <c r="A832" s="7">
        <v>9</v>
      </c>
      <c r="B832" s="19" t="s">
        <v>446</v>
      </c>
      <c r="C832" s="19"/>
      <c r="D832" s="114" t="s">
        <v>447</v>
      </c>
      <c r="E832" s="93"/>
      <c r="F832" s="93"/>
      <c r="G832" s="21" t="s">
        <v>48</v>
      </c>
      <c r="H832" s="22">
        <v>1</v>
      </c>
      <c r="I832" s="23"/>
      <c r="J832" s="24"/>
      <c r="K832" s="25">
        <f>IF(AND(H832= "",I832= ""), 0, ROUND(ROUND(J832, 2) * ROUND(IF(I832="",H832,I832),  0), 2))</f>
        <v>0</v>
      </c>
      <c r="L832" s="7"/>
      <c r="N832" s="26">
        <v>0.2</v>
      </c>
      <c r="R832" s="7">
        <v>686</v>
      </c>
    </row>
    <row r="833" spans="1:18" hidden="1" x14ac:dyDescent="0.25">
      <c r="A833" s="7" t="s">
        <v>49</v>
      </c>
    </row>
    <row r="834" spans="1:18" ht="16.5" thickTop="1" thickBot="1" x14ac:dyDescent="0.3">
      <c r="A834" s="7">
        <v>9</v>
      </c>
      <c r="B834" s="19" t="s">
        <v>448</v>
      </c>
      <c r="C834" s="19"/>
      <c r="D834" s="114" t="s">
        <v>449</v>
      </c>
      <c r="E834" s="93"/>
      <c r="F834" s="93"/>
      <c r="G834" s="21" t="s">
        <v>48</v>
      </c>
      <c r="H834" s="22">
        <v>1</v>
      </c>
      <c r="I834" s="23"/>
      <c r="J834" s="24"/>
      <c r="K834" s="25">
        <f>IF(AND(H834= "",I834= ""), 0, ROUND(ROUND(J834, 2) * ROUND(IF(I834="",H834,I834),  0), 2))</f>
        <v>0</v>
      </c>
      <c r="L834" s="7"/>
      <c r="N834" s="26">
        <v>0.2</v>
      </c>
      <c r="R834" s="7">
        <v>686</v>
      </c>
    </row>
    <row r="835" spans="1:18" hidden="1" x14ac:dyDescent="0.25">
      <c r="A835" s="7" t="s">
        <v>49</v>
      </c>
    </row>
    <row r="836" spans="1:18" ht="16.5" thickTop="1" thickBot="1" x14ac:dyDescent="0.3">
      <c r="A836" s="7">
        <v>9</v>
      </c>
      <c r="B836" s="19" t="s">
        <v>450</v>
      </c>
      <c r="C836" s="19"/>
      <c r="D836" s="114" t="s">
        <v>451</v>
      </c>
      <c r="E836" s="93"/>
      <c r="F836" s="93"/>
      <c r="G836" s="21" t="s">
        <v>48</v>
      </c>
      <c r="H836" s="22">
        <v>1</v>
      </c>
      <c r="I836" s="23"/>
      <c r="J836" s="24"/>
      <c r="K836" s="25">
        <f>IF(AND(H836= "",I836= ""), 0, ROUND(ROUND(J836, 2) * ROUND(IF(I836="",H836,I836),  0), 2))</f>
        <v>0</v>
      </c>
      <c r="L836" s="7"/>
      <c r="N836" s="26">
        <v>0.2</v>
      </c>
      <c r="R836" s="7">
        <v>686</v>
      </c>
    </row>
    <row r="837" spans="1:18" hidden="1" x14ac:dyDescent="0.25">
      <c r="A837" s="7" t="s">
        <v>49</v>
      </c>
    </row>
    <row r="838" spans="1:18" ht="16.5" thickTop="1" thickBot="1" x14ac:dyDescent="0.3">
      <c r="A838" s="7">
        <v>9</v>
      </c>
      <c r="B838" s="19" t="s">
        <v>452</v>
      </c>
      <c r="C838" s="19"/>
      <c r="D838" s="114" t="s">
        <v>453</v>
      </c>
      <c r="E838" s="93"/>
      <c r="F838" s="93"/>
      <c r="G838" s="21" t="s">
        <v>48</v>
      </c>
      <c r="H838" s="22">
        <v>1</v>
      </c>
      <c r="I838" s="23"/>
      <c r="J838" s="24"/>
      <c r="K838" s="25">
        <f>IF(AND(H838= "",I838= ""), 0, ROUND(ROUND(J838, 2) * ROUND(IF(I838="",H838,I838),  0), 2))</f>
        <v>0</v>
      </c>
      <c r="L838" s="7"/>
      <c r="N838" s="26">
        <v>0.2</v>
      </c>
      <c r="R838" s="7">
        <v>686</v>
      </c>
    </row>
    <row r="839" spans="1:18" hidden="1" x14ac:dyDescent="0.25">
      <c r="A839" s="7" t="s">
        <v>58</v>
      </c>
    </row>
    <row r="840" spans="1:18" hidden="1" x14ac:dyDescent="0.25">
      <c r="A840" s="7" t="s">
        <v>49</v>
      </c>
    </row>
    <row r="841" spans="1:18" ht="15.75" thickTop="1" x14ac:dyDescent="0.25">
      <c r="A841" s="7" t="s">
        <v>171</v>
      </c>
      <c r="B841" s="20"/>
      <c r="C841" s="20"/>
      <c r="D841" s="93"/>
      <c r="E841" s="93"/>
      <c r="F841" s="93"/>
      <c r="G841" s="20"/>
      <c r="H841" s="20"/>
      <c r="I841" s="20"/>
      <c r="J841" s="20"/>
      <c r="K841" s="20"/>
    </row>
    <row r="842" spans="1:18" x14ac:dyDescent="0.25">
      <c r="B842" s="20"/>
      <c r="C842" s="20"/>
      <c r="D842" s="96" t="s">
        <v>427</v>
      </c>
      <c r="E842" s="97"/>
      <c r="F842" s="97"/>
      <c r="G842" s="94"/>
      <c r="H842" s="94"/>
      <c r="I842" s="94"/>
      <c r="J842" s="94"/>
      <c r="K842" s="95"/>
    </row>
    <row r="843" spans="1:18" x14ac:dyDescent="0.25">
      <c r="B843" s="20"/>
      <c r="C843" s="20"/>
      <c r="D843" s="99"/>
      <c r="E843" s="58"/>
      <c r="F843" s="58"/>
      <c r="G843" s="58"/>
      <c r="H843" s="58"/>
      <c r="I843" s="58"/>
      <c r="J843" s="58"/>
      <c r="K843" s="98"/>
    </row>
    <row r="844" spans="1:18" x14ac:dyDescent="0.25">
      <c r="B844" s="20"/>
      <c r="C844" s="20"/>
      <c r="D844" s="106" t="s">
        <v>51</v>
      </c>
      <c r="E844" s="107"/>
      <c r="F844" s="107"/>
      <c r="G844" s="104">
        <f>SUMIF(L812:L841, IF(L811="","",L811), K812:K841)</f>
        <v>0</v>
      </c>
      <c r="H844" s="104"/>
      <c r="I844" s="104"/>
      <c r="J844" s="104"/>
      <c r="K844" s="105"/>
    </row>
    <row r="845" spans="1:18" hidden="1" x14ac:dyDescent="0.25">
      <c r="B845" s="20"/>
      <c r="C845" s="20"/>
      <c r="D845" s="102" t="s">
        <v>52</v>
      </c>
      <c r="E845" s="103"/>
      <c r="F845" s="103"/>
      <c r="G845" s="100">
        <f>ROUND(SUMIF(L812:L841, IF(L811="","",L811), K812:K841) * 0.2, 2)</f>
        <v>0</v>
      </c>
      <c r="H845" s="100"/>
      <c r="I845" s="100"/>
      <c r="J845" s="100"/>
      <c r="K845" s="101"/>
    </row>
    <row r="846" spans="1:18" hidden="1" x14ac:dyDescent="0.25">
      <c r="B846" s="20"/>
      <c r="C846" s="20"/>
      <c r="D846" s="106" t="s">
        <v>53</v>
      </c>
      <c r="E846" s="107"/>
      <c r="F846" s="107"/>
      <c r="G846" s="104">
        <f>SUM(G844:G845)</f>
        <v>0</v>
      </c>
      <c r="H846" s="104"/>
      <c r="I846" s="104"/>
      <c r="J846" s="104"/>
      <c r="K846" s="105"/>
    </row>
    <row r="847" spans="1:18" ht="15.75" thickBot="1" x14ac:dyDescent="0.3">
      <c r="A847" s="7">
        <v>6</v>
      </c>
      <c r="B847" s="14" t="s">
        <v>454</v>
      </c>
      <c r="C847" s="14"/>
      <c r="D847" s="116" t="s">
        <v>455</v>
      </c>
      <c r="E847" s="116"/>
      <c r="F847" s="116"/>
      <c r="G847" s="33"/>
      <c r="H847" s="33"/>
      <c r="I847" s="33"/>
      <c r="J847" s="33"/>
      <c r="K847" s="33"/>
      <c r="L847" s="7"/>
    </row>
    <row r="848" spans="1:18" ht="16.5" thickTop="1" thickBot="1" x14ac:dyDescent="0.3">
      <c r="A848" s="7">
        <v>9</v>
      </c>
      <c r="B848" s="19" t="s">
        <v>456</v>
      </c>
      <c r="C848" s="19"/>
      <c r="D848" s="114" t="s">
        <v>457</v>
      </c>
      <c r="E848" s="93"/>
      <c r="F848" s="93"/>
      <c r="G848" s="21" t="s">
        <v>48</v>
      </c>
      <c r="H848" s="22">
        <v>1</v>
      </c>
      <c r="I848" s="23"/>
      <c r="J848" s="24"/>
      <c r="K848" s="25">
        <f>IF(AND(H848= "",I848= ""), 0, ROUND(ROUND(J848, 2) * ROUND(IF(I848="",H848,I848),  0), 2))</f>
        <v>0</v>
      </c>
      <c r="L848" s="7"/>
      <c r="N848" s="26">
        <v>0.2</v>
      </c>
      <c r="R848" s="7">
        <v>686</v>
      </c>
    </row>
    <row r="849" spans="1:18" hidden="1" x14ac:dyDescent="0.25">
      <c r="A849" s="7" t="s">
        <v>58</v>
      </c>
    </row>
    <row r="850" spans="1:18" hidden="1" x14ac:dyDescent="0.25">
      <c r="A850" s="7" t="s">
        <v>49</v>
      </c>
    </row>
    <row r="851" spans="1:18" ht="20.45" customHeight="1" thickTop="1" thickBot="1" x14ac:dyDescent="0.3">
      <c r="A851" s="7">
        <v>9</v>
      </c>
      <c r="B851" s="19" t="s">
        <v>458</v>
      </c>
      <c r="C851" s="19"/>
      <c r="D851" s="114" t="s">
        <v>459</v>
      </c>
      <c r="E851" s="93"/>
      <c r="F851" s="93"/>
      <c r="G851" s="21" t="s">
        <v>48</v>
      </c>
      <c r="H851" s="22">
        <v>1</v>
      </c>
      <c r="I851" s="23"/>
      <c r="J851" s="24"/>
      <c r="K851" s="25">
        <f>IF(AND(H851= "",I851= ""), 0, ROUND(ROUND(J851, 2) * ROUND(IF(I851="",H851,I851),  0), 2))</f>
        <v>0</v>
      </c>
      <c r="L851" s="7"/>
      <c r="N851" s="26">
        <v>0.2</v>
      </c>
      <c r="R851" s="7">
        <v>686</v>
      </c>
    </row>
    <row r="852" spans="1:18" hidden="1" x14ac:dyDescent="0.25">
      <c r="A852" s="7" t="s">
        <v>49</v>
      </c>
    </row>
    <row r="853" spans="1:18" ht="16.5" thickTop="1" thickBot="1" x14ac:dyDescent="0.3">
      <c r="A853" s="7">
        <v>9</v>
      </c>
      <c r="B853" s="19" t="s">
        <v>460</v>
      </c>
      <c r="C853" s="19"/>
      <c r="D853" s="114" t="s">
        <v>461</v>
      </c>
      <c r="E853" s="93"/>
      <c r="F853" s="93"/>
      <c r="G853" s="21" t="s">
        <v>123</v>
      </c>
      <c r="H853" s="27">
        <v>10</v>
      </c>
      <c r="I853" s="28"/>
      <c r="J853" s="24"/>
      <c r="K853" s="25">
        <f>IF(AND(H853= "",I853= ""), 0, ROUND(ROUND(J853, 2) * ROUND(IF(I853="",H853,I853),  2), 2))</f>
        <v>0</v>
      </c>
      <c r="L853" s="7"/>
      <c r="N853" s="26">
        <v>0.2</v>
      </c>
      <c r="R853" s="7">
        <v>686</v>
      </c>
    </row>
    <row r="854" spans="1:18" hidden="1" x14ac:dyDescent="0.25">
      <c r="A854" s="7" t="s">
        <v>49</v>
      </c>
    </row>
    <row r="855" spans="1:18" ht="16.5" thickTop="1" thickBot="1" x14ac:dyDescent="0.3">
      <c r="A855" s="7">
        <v>9</v>
      </c>
      <c r="B855" s="19" t="s">
        <v>462</v>
      </c>
      <c r="C855" s="19"/>
      <c r="D855" s="114" t="s">
        <v>463</v>
      </c>
      <c r="E855" s="93"/>
      <c r="F855" s="93"/>
      <c r="G855" s="21" t="s">
        <v>10</v>
      </c>
      <c r="H855" s="22">
        <v>4</v>
      </c>
      <c r="I855" s="23"/>
      <c r="J855" s="24"/>
      <c r="K855" s="25">
        <f>IF(AND(H855= "",I855= ""), 0, ROUND(ROUND(J855, 2) * ROUND(IF(I855="",H855,I855),  0), 2))</f>
        <v>0</v>
      </c>
      <c r="L855" s="7"/>
      <c r="N855" s="26">
        <v>0.2</v>
      </c>
      <c r="R855" s="7">
        <v>686</v>
      </c>
    </row>
    <row r="856" spans="1:18" hidden="1" x14ac:dyDescent="0.25">
      <c r="A856" s="7" t="s">
        <v>49</v>
      </c>
    </row>
    <row r="857" spans="1:18" ht="16.5" thickTop="1" thickBot="1" x14ac:dyDescent="0.3">
      <c r="A857" s="7">
        <v>9</v>
      </c>
      <c r="B857" s="19" t="s">
        <v>464</v>
      </c>
      <c r="C857" s="19"/>
      <c r="D857" s="114" t="s">
        <v>465</v>
      </c>
      <c r="E857" s="93"/>
      <c r="F857" s="93"/>
      <c r="G857" s="21" t="s">
        <v>48</v>
      </c>
      <c r="H857" s="22">
        <v>1</v>
      </c>
      <c r="I857" s="23"/>
      <c r="J857" s="24"/>
      <c r="K857" s="25">
        <f>IF(AND(H857= "",I857= ""), 0, ROUND(ROUND(J857, 2) * ROUND(IF(I857="",H857,I857),  0), 2))</f>
        <v>0</v>
      </c>
      <c r="L857" s="7"/>
      <c r="N857" s="26">
        <v>0.2</v>
      </c>
      <c r="R857" s="7">
        <v>686</v>
      </c>
    </row>
    <row r="858" spans="1:18" hidden="1" x14ac:dyDescent="0.25">
      <c r="A858" s="7" t="s">
        <v>49</v>
      </c>
    </row>
    <row r="859" spans="1:18" ht="16.5" thickTop="1" thickBot="1" x14ac:dyDescent="0.3">
      <c r="A859" s="7">
        <v>9</v>
      </c>
      <c r="B859" s="19" t="s">
        <v>466</v>
      </c>
      <c r="C859" s="19"/>
      <c r="D859" s="114" t="s">
        <v>467</v>
      </c>
      <c r="E859" s="93"/>
      <c r="F859" s="93"/>
      <c r="G859" s="21" t="s">
        <v>48</v>
      </c>
      <c r="H859" s="22">
        <v>1</v>
      </c>
      <c r="I859" s="23"/>
      <c r="J859" s="24"/>
      <c r="K859" s="25">
        <f>IF(AND(H859= "",I859= ""), 0, ROUND(ROUND(J859, 2) * ROUND(IF(I859="",H859,I859),  0), 2))</f>
        <v>0</v>
      </c>
      <c r="L859" s="7"/>
      <c r="N859" s="26">
        <v>0.2</v>
      </c>
      <c r="R859" s="7">
        <v>686</v>
      </c>
    </row>
    <row r="860" spans="1:18" hidden="1" x14ac:dyDescent="0.25">
      <c r="A860" s="7" t="s">
        <v>49</v>
      </c>
    </row>
    <row r="861" spans="1:18" ht="16.5" thickTop="1" thickBot="1" x14ac:dyDescent="0.3">
      <c r="A861" s="7">
        <v>9</v>
      </c>
      <c r="B861" s="19" t="s">
        <v>468</v>
      </c>
      <c r="C861" s="19"/>
      <c r="D861" s="114" t="s">
        <v>469</v>
      </c>
      <c r="E861" s="93"/>
      <c r="F861" s="93"/>
      <c r="G861" s="21" t="s">
        <v>48</v>
      </c>
      <c r="H861" s="22">
        <v>1</v>
      </c>
      <c r="I861" s="23"/>
      <c r="J861" s="24"/>
      <c r="K861" s="25">
        <f>IF(AND(H861= "",I861= ""), 0, ROUND(ROUND(J861, 2) * ROUND(IF(I861="",H861,I861),  0), 2))</f>
        <v>0</v>
      </c>
      <c r="L861" s="7"/>
      <c r="N861" s="26">
        <v>0.2</v>
      </c>
      <c r="R861" s="7">
        <v>686</v>
      </c>
    </row>
    <row r="862" spans="1:18" hidden="1" x14ac:dyDescent="0.25">
      <c r="A862" s="7" t="s">
        <v>49</v>
      </c>
    </row>
    <row r="863" spans="1:18" ht="16.5" thickTop="1" thickBot="1" x14ac:dyDescent="0.3">
      <c r="A863" s="7">
        <v>9</v>
      </c>
      <c r="B863" s="19" t="s">
        <v>470</v>
      </c>
      <c r="C863" s="19"/>
      <c r="D863" s="114" t="s">
        <v>471</v>
      </c>
      <c r="E863" s="93"/>
      <c r="F863" s="93"/>
      <c r="G863" s="21" t="s">
        <v>48</v>
      </c>
      <c r="H863" s="22">
        <v>1</v>
      </c>
      <c r="I863" s="23"/>
      <c r="J863" s="24"/>
      <c r="K863" s="25">
        <f>IF(AND(H863= "",I863= ""), 0, ROUND(ROUND(J863, 2) * ROUND(IF(I863="",H863,I863),  0), 2))</f>
        <v>0</v>
      </c>
      <c r="L863" s="7"/>
      <c r="N863" s="26">
        <v>0.2</v>
      </c>
      <c r="R863" s="7">
        <v>686</v>
      </c>
    </row>
    <row r="864" spans="1:18" hidden="1" x14ac:dyDescent="0.25">
      <c r="A864" s="7" t="s">
        <v>49</v>
      </c>
    </row>
    <row r="865" spans="1:18" ht="16.5" thickTop="1" thickBot="1" x14ac:dyDescent="0.3">
      <c r="A865" s="7">
        <v>9</v>
      </c>
      <c r="B865" s="19" t="s">
        <v>472</v>
      </c>
      <c r="C865" s="19"/>
      <c r="D865" s="114" t="s">
        <v>473</v>
      </c>
      <c r="E865" s="93"/>
      <c r="F865" s="93"/>
      <c r="G865" s="21" t="s">
        <v>48</v>
      </c>
      <c r="H865" s="22">
        <v>1</v>
      </c>
      <c r="I865" s="23"/>
      <c r="J865" s="24"/>
      <c r="K865" s="25">
        <f>IF(AND(H865= "",I865= ""), 0, ROUND(ROUND(J865, 2) * ROUND(IF(I865="",H865,I865),  0), 2))</f>
        <v>0</v>
      </c>
      <c r="L865" s="7"/>
      <c r="N865" s="26">
        <v>0.2</v>
      </c>
      <c r="R865" s="7">
        <v>686</v>
      </c>
    </row>
    <row r="866" spans="1:18" hidden="1" x14ac:dyDescent="0.25">
      <c r="A866" s="7" t="s">
        <v>49</v>
      </c>
    </row>
    <row r="867" spans="1:18" ht="16.5" thickTop="1" thickBot="1" x14ac:dyDescent="0.3">
      <c r="A867" s="7">
        <v>9</v>
      </c>
      <c r="B867" s="19" t="s">
        <v>474</v>
      </c>
      <c r="C867" s="19"/>
      <c r="D867" s="114" t="s">
        <v>475</v>
      </c>
      <c r="E867" s="93"/>
      <c r="F867" s="93"/>
      <c r="G867" s="21" t="s">
        <v>48</v>
      </c>
      <c r="H867" s="22">
        <v>1</v>
      </c>
      <c r="I867" s="23"/>
      <c r="J867" s="24"/>
      <c r="K867" s="25">
        <f>IF(AND(H867= "",I867= ""), 0, ROUND(ROUND(J867, 2) * ROUND(IF(I867="",H867,I867),  0), 2))</f>
        <v>0</v>
      </c>
      <c r="L867" s="7"/>
      <c r="N867" s="26">
        <v>0.2</v>
      </c>
      <c r="R867" s="7">
        <v>686</v>
      </c>
    </row>
    <row r="868" spans="1:18" hidden="1" x14ac:dyDescent="0.25">
      <c r="A868" s="7" t="s">
        <v>49</v>
      </c>
    </row>
    <row r="869" spans="1:18" ht="16.5" thickTop="1" thickBot="1" x14ac:dyDescent="0.3">
      <c r="A869" s="7">
        <v>9</v>
      </c>
      <c r="B869" s="19" t="s">
        <v>476</v>
      </c>
      <c r="C869" s="19"/>
      <c r="D869" s="114" t="s">
        <v>477</v>
      </c>
      <c r="E869" s="93"/>
      <c r="F869" s="93"/>
      <c r="G869" s="21" t="s">
        <v>48</v>
      </c>
      <c r="H869" s="22">
        <v>1</v>
      </c>
      <c r="I869" s="23"/>
      <c r="J869" s="24"/>
      <c r="K869" s="25">
        <f>IF(AND(H869= "",I869= ""), 0, ROUND(ROUND(J869, 2) * ROUND(IF(I869="",H869,I869),  0), 2))</f>
        <v>0</v>
      </c>
      <c r="L869" s="7"/>
      <c r="N869" s="26">
        <v>0.2</v>
      </c>
      <c r="R869" s="7">
        <v>686</v>
      </c>
    </row>
    <row r="870" spans="1:18" hidden="1" x14ac:dyDescent="0.25">
      <c r="A870" s="7" t="s">
        <v>49</v>
      </c>
    </row>
    <row r="871" spans="1:18" ht="16.5" thickTop="1" thickBot="1" x14ac:dyDescent="0.3">
      <c r="A871" s="7">
        <v>9</v>
      </c>
      <c r="B871" s="19" t="s">
        <v>478</v>
      </c>
      <c r="C871" s="19"/>
      <c r="D871" s="114" t="s">
        <v>479</v>
      </c>
      <c r="E871" s="93"/>
      <c r="F871" s="93"/>
      <c r="G871" s="21" t="s">
        <v>48</v>
      </c>
      <c r="H871" s="22">
        <v>1</v>
      </c>
      <c r="I871" s="23"/>
      <c r="J871" s="24"/>
      <c r="K871" s="25">
        <f>IF(AND(H871= "",I871= ""), 0, ROUND(ROUND(J871, 2) * ROUND(IF(I871="",H871,I871),  0), 2))</f>
        <v>0</v>
      </c>
      <c r="L871" s="7"/>
      <c r="N871" s="26">
        <v>0.2</v>
      </c>
      <c r="R871" s="7">
        <v>686</v>
      </c>
    </row>
    <row r="872" spans="1:18" hidden="1" x14ac:dyDescent="0.25">
      <c r="A872" s="7" t="s">
        <v>49</v>
      </c>
    </row>
    <row r="873" spans="1:18" ht="15.75" thickTop="1" x14ac:dyDescent="0.25">
      <c r="A873" s="7" t="s">
        <v>171</v>
      </c>
      <c r="B873" s="20"/>
      <c r="C873" s="20"/>
      <c r="D873" s="93"/>
      <c r="E873" s="93"/>
      <c r="F873" s="93"/>
      <c r="G873" s="20"/>
      <c r="H873" s="20"/>
      <c r="I873" s="20"/>
      <c r="J873" s="20"/>
      <c r="K873" s="20"/>
    </row>
    <row r="874" spans="1:18" x14ac:dyDescent="0.25">
      <c r="B874" s="20"/>
      <c r="C874" s="20"/>
      <c r="D874" s="96" t="s">
        <v>455</v>
      </c>
      <c r="E874" s="97"/>
      <c r="F874" s="97"/>
      <c r="G874" s="94"/>
      <c r="H874" s="94"/>
      <c r="I874" s="94"/>
      <c r="J874" s="94"/>
      <c r="K874" s="95"/>
    </row>
    <row r="875" spans="1:18" x14ac:dyDescent="0.25">
      <c r="B875" s="20"/>
      <c r="C875" s="20"/>
      <c r="D875" s="99"/>
      <c r="E875" s="58"/>
      <c r="F875" s="58"/>
      <c r="G875" s="58"/>
      <c r="H875" s="58"/>
      <c r="I875" s="58"/>
      <c r="J875" s="58"/>
      <c r="K875" s="98"/>
    </row>
    <row r="876" spans="1:18" x14ac:dyDescent="0.25">
      <c r="B876" s="20"/>
      <c r="C876" s="20"/>
      <c r="D876" s="106" t="s">
        <v>51</v>
      </c>
      <c r="E876" s="107"/>
      <c r="F876" s="107"/>
      <c r="G876" s="104">
        <f>SUMIF(L848:L873, IF(L847="","",L847), K848:K873)</f>
        <v>0</v>
      </c>
      <c r="H876" s="104"/>
      <c r="I876" s="104"/>
      <c r="J876" s="104"/>
      <c r="K876" s="105"/>
    </row>
    <row r="877" spans="1:18" hidden="1" x14ac:dyDescent="0.25">
      <c r="B877" s="20"/>
      <c r="C877" s="20"/>
      <c r="D877" s="102" t="s">
        <v>52</v>
      </c>
      <c r="E877" s="103"/>
      <c r="F877" s="103"/>
      <c r="G877" s="100">
        <f>ROUND(SUMIF(L848:L873, IF(L847="","",L847), K848:K873) * 0.2, 2)</f>
        <v>0</v>
      </c>
      <c r="H877" s="100"/>
      <c r="I877" s="100"/>
      <c r="J877" s="100"/>
      <c r="K877" s="101"/>
    </row>
    <row r="878" spans="1:18" hidden="1" x14ac:dyDescent="0.25">
      <c r="B878" s="20"/>
      <c r="C878" s="20"/>
      <c r="D878" s="106" t="s">
        <v>53</v>
      </c>
      <c r="E878" s="107"/>
      <c r="F878" s="107"/>
      <c r="G878" s="104">
        <f>SUM(G876:G877)</f>
        <v>0</v>
      </c>
      <c r="H878" s="104"/>
      <c r="I878" s="104"/>
      <c r="J878" s="104"/>
      <c r="K878" s="105"/>
    </row>
    <row r="879" spans="1:18" ht="15.75" thickBot="1" x14ac:dyDescent="0.3">
      <c r="A879" s="7">
        <v>6</v>
      </c>
      <c r="B879" s="14" t="s">
        <v>480</v>
      </c>
      <c r="C879" s="14"/>
      <c r="D879" s="116" t="s">
        <v>481</v>
      </c>
      <c r="E879" s="116"/>
      <c r="F879" s="116"/>
      <c r="G879" s="33"/>
      <c r="H879" s="33"/>
      <c r="I879" s="33"/>
      <c r="J879" s="33"/>
      <c r="K879" s="33"/>
      <c r="L879" s="7"/>
    </row>
    <row r="880" spans="1:18" hidden="1" x14ac:dyDescent="0.25">
      <c r="A880" s="7" t="s">
        <v>168</v>
      </c>
    </row>
    <row r="881" spans="1:18" ht="20.45" customHeight="1" thickTop="1" thickBot="1" x14ac:dyDescent="0.3">
      <c r="A881" s="7">
        <v>9</v>
      </c>
      <c r="B881" s="19" t="s">
        <v>482</v>
      </c>
      <c r="C881" s="19"/>
      <c r="D881" s="114" t="s">
        <v>483</v>
      </c>
      <c r="E881" s="93"/>
      <c r="F881" s="93"/>
      <c r="G881" s="21" t="s">
        <v>48</v>
      </c>
      <c r="H881" s="22">
        <v>1</v>
      </c>
      <c r="I881" s="23"/>
      <c r="J881" s="24"/>
      <c r="K881" s="25">
        <f>IF(AND(H881= "",I881= ""), 0, ROUND(ROUND(J881, 2) * ROUND(IF(I881="",H881,I881),  0), 2))</f>
        <v>0</v>
      </c>
      <c r="L881" s="7"/>
      <c r="N881" s="26">
        <v>0.2</v>
      </c>
      <c r="R881" s="7">
        <v>686</v>
      </c>
    </row>
    <row r="882" spans="1:18" hidden="1" x14ac:dyDescent="0.25">
      <c r="A882" s="7" t="s">
        <v>49</v>
      </c>
    </row>
    <row r="883" spans="1:18" ht="16.5" thickTop="1" thickBot="1" x14ac:dyDescent="0.3">
      <c r="A883" s="7">
        <v>8</v>
      </c>
      <c r="B883" s="19" t="s">
        <v>484</v>
      </c>
      <c r="C883" s="19"/>
      <c r="D883" s="115" t="s">
        <v>485</v>
      </c>
      <c r="E883" s="115"/>
      <c r="F883" s="115"/>
      <c r="G883" s="20"/>
      <c r="H883" s="20"/>
      <c r="I883" s="20"/>
      <c r="J883" s="20"/>
      <c r="K883" s="29"/>
      <c r="L883" s="7"/>
    </row>
    <row r="884" spans="1:18" ht="18" thickTop="1" thickBot="1" x14ac:dyDescent="0.3">
      <c r="A884" s="7">
        <v>9</v>
      </c>
      <c r="B884" s="19" t="s">
        <v>486</v>
      </c>
      <c r="C884" s="19"/>
      <c r="D884" s="114" t="s">
        <v>487</v>
      </c>
      <c r="E884" s="93"/>
      <c r="F884" s="93"/>
      <c r="G884" s="21" t="s">
        <v>48</v>
      </c>
      <c r="H884" s="22">
        <v>1</v>
      </c>
      <c r="I884" s="23"/>
      <c r="J884" s="24"/>
      <c r="K884" s="25">
        <f>IF(AND(H884= "",I884= ""), 0, ROUND(ROUND(J884, 2) * ROUND(IF(I884="",H884,I884),  0), 2))</f>
        <v>0</v>
      </c>
      <c r="L884" s="7"/>
      <c r="N884" s="26">
        <v>0.2</v>
      </c>
      <c r="R884" s="7">
        <v>686</v>
      </c>
    </row>
    <row r="885" spans="1:18" hidden="1" x14ac:dyDescent="0.25">
      <c r="A885" s="7" t="s">
        <v>49</v>
      </c>
    </row>
    <row r="886" spans="1:18" ht="18" thickTop="1" thickBot="1" x14ac:dyDescent="0.3">
      <c r="A886" s="7">
        <v>9</v>
      </c>
      <c r="B886" s="19" t="s">
        <v>488</v>
      </c>
      <c r="C886" s="19"/>
      <c r="D886" s="114" t="s">
        <v>489</v>
      </c>
      <c r="E886" s="93"/>
      <c r="F886" s="93"/>
      <c r="G886" s="21" t="s">
        <v>123</v>
      </c>
      <c r="H886" s="27">
        <v>2</v>
      </c>
      <c r="I886" s="28"/>
      <c r="J886" s="24"/>
      <c r="K886" s="25">
        <f>IF(AND(H886= "",I886= ""), 0, ROUND(ROUND(J886, 2) * ROUND(IF(I886="",H886,I886),  2), 2))</f>
        <v>0</v>
      </c>
      <c r="L886" s="7"/>
      <c r="N886" s="26">
        <v>0.2</v>
      </c>
      <c r="R886" s="7">
        <v>686</v>
      </c>
    </row>
    <row r="887" spans="1:18" hidden="1" x14ac:dyDescent="0.25">
      <c r="A887" s="7" t="s">
        <v>49</v>
      </c>
    </row>
    <row r="888" spans="1:18" ht="18" thickTop="1" thickBot="1" x14ac:dyDescent="0.3">
      <c r="A888" s="7">
        <v>9</v>
      </c>
      <c r="B888" s="19" t="s">
        <v>490</v>
      </c>
      <c r="C888" s="19"/>
      <c r="D888" s="114" t="s">
        <v>491</v>
      </c>
      <c r="E888" s="93"/>
      <c r="F888" s="93"/>
      <c r="G888" s="21" t="s">
        <v>123</v>
      </c>
      <c r="H888" s="27">
        <v>9</v>
      </c>
      <c r="I888" s="28"/>
      <c r="J888" s="24"/>
      <c r="K888" s="25">
        <f>IF(AND(H888= "",I888= ""), 0, ROUND(ROUND(J888, 2) * ROUND(IF(I888="",H888,I888),  2), 2))</f>
        <v>0</v>
      </c>
      <c r="L888" s="7"/>
      <c r="N888" s="26">
        <v>0.2</v>
      </c>
      <c r="R888" s="7">
        <v>686</v>
      </c>
    </row>
    <row r="889" spans="1:18" hidden="1" x14ac:dyDescent="0.25">
      <c r="A889" s="7" t="s">
        <v>49</v>
      </c>
    </row>
    <row r="890" spans="1:18" ht="18" thickTop="1" thickBot="1" x14ac:dyDescent="0.3">
      <c r="A890" s="7">
        <v>9</v>
      </c>
      <c r="B890" s="19" t="s">
        <v>492</v>
      </c>
      <c r="C890" s="19"/>
      <c r="D890" s="114" t="s">
        <v>493</v>
      </c>
      <c r="E890" s="93"/>
      <c r="F890" s="93"/>
      <c r="G890" s="21" t="s">
        <v>123</v>
      </c>
      <c r="H890" s="27">
        <v>12</v>
      </c>
      <c r="I890" s="28"/>
      <c r="J890" s="24"/>
      <c r="K890" s="25">
        <f>IF(AND(H890= "",I890= ""), 0, ROUND(ROUND(J890, 2) * ROUND(IF(I890="",H890,I890),  2), 2))</f>
        <v>0</v>
      </c>
      <c r="L890" s="7"/>
      <c r="N890" s="26">
        <v>0.2</v>
      </c>
      <c r="R890" s="7">
        <v>686</v>
      </c>
    </row>
    <row r="891" spans="1:18" hidden="1" x14ac:dyDescent="0.25">
      <c r="A891" s="7" t="s">
        <v>49</v>
      </c>
    </row>
    <row r="892" spans="1:18" ht="18" thickTop="1" thickBot="1" x14ac:dyDescent="0.3">
      <c r="A892" s="7">
        <v>9</v>
      </c>
      <c r="B892" s="19" t="s">
        <v>494</v>
      </c>
      <c r="C892" s="19"/>
      <c r="D892" s="114" t="s">
        <v>495</v>
      </c>
      <c r="E892" s="93"/>
      <c r="F892" s="93"/>
      <c r="G892" s="21" t="s">
        <v>123</v>
      </c>
      <c r="H892" s="27">
        <v>18</v>
      </c>
      <c r="I892" s="28"/>
      <c r="J892" s="24"/>
      <c r="K892" s="25">
        <f>IF(AND(H892= "",I892= ""), 0, ROUND(ROUND(J892, 2) * ROUND(IF(I892="",H892,I892),  2), 2))</f>
        <v>0</v>
      </c>
      <c r="L892" s="7"/>
      <c r="N892" s="26">
        <v>0.2</v>
      </c>
      <c r="R892" s="7">
        <v>686</v>
      </c>
    </row>
    <row r="893" spans="1:18" hidden="1" x14ac:dyDescent="0.25">
      <c r="A893" s="7" t="s">
        <v>49</v>
      </c>
    </row>
    <row r="894" spans="1:18" ht="18" thickTop="1" thickBot="1" x14ac:dyDescent="0.3">
      <c r="A894" s="7">
        <v>9</v>
      </c>
      <c r="B894" s="19" t="s">
        <v>496</v>
      </c>
      <c r="C894" s="19"/>
      <c r="D894" s="114" t="s">
        <v>497</v>
      </c>
      <c r="E894" s="93"/>
      <c r="F894" s="93"/>
      <c r="G894" s="21" t="s">
        <v>123</v>
      </c>
      <c r="H894" s="27">
        <v>58</v>
      </c>
      <c r="I894" s="28"/>
      <c r="J894" s="24"/>
      <c r="K894" s="25">
        <f>IF(AND(H894= "",I894= ""), 0, ROUND(ROUND(J894, 2) * ROUND(IF(I894="",H894,I894),  2), 2))</f>
        <v>0</v>
      </c>
      <c r="L894" s="7"/>
      <c r="N894" s="26">
        <v>0.2</v>
      </c>
      <c r="R894" s="7">
        <v>686</v>
      </c>
    </row>
    <row r="895" spans="1:18" hidden="1" x14ac:dyDescent="0.25">
      <c r="A895" s="7" t="s">
        <v>49</v>
      </c>
    </row>
    <row r="896" spans="1:18" ht="18" thickTop="1" thickBot="1" x14ac:dyDescent="0.3">
      <c r="A896" s="7">
        <v>9</v>
      </c>
      <c r="B896" s="19" t="s">
        <v>498</v>
      </c>
      <c r="C896" s="19"/>
      <c r="D896" s="114" t="s">
        <v>499</v>
      </c>
      <c r="E896" s="93"/>
      <c r="F896" s="93"/>
      <c r="G896" s="21" t="s">
        <v>123</v>
      </c>
      <c r="H896" s="27">
        <v>94</v>
      </c>
      <c r="I896" s="28"/>
      <c r="J896" s="24"/>
      <c r="K896" s="25">
        <f>IF(AND(H896= "",I896= ""), 0, ROUND(ROUND(J896, 2) * ROUND(IF(I896="",H896,I896),  2), 2))</f>
        <v>0</v>
      </c>
      <c r="L896" s="7"/>
      <c r="N896" s="26">
        <v>0.2</v>
      </c>
      <c r="R896" s="7">
        <v>686</v>
      </c>
    </row>
    <row r="897" spans="1:18" hidden="1" x14ac:dyDescent="0.25">
      <c r="A897" s="7" t="s">
        <v>49</v>
      </c>
    </row>
    <row r="898" spans="1:18" ht="18" thickTop="1" thickBot="1" x14ac:dyDescent="0.3">
      <c r="A898" s="7">
        <v>9</v>
      </c>
      <c r="B898" s="19" t="s">
        <v>500</v>
      </c>
      <c r="C898" s="19"/>
      <c r="D898" s="114" t="s">
        <v>501</v>
      </c>
      <c r="E898" s="93"/>
      <c r="F898" s="93"/>
      <c r="G898" s="21" t="s">
        <v>48</v>
      </c>
      <c r="H898" s="22">
        <v>1</v>
      </c>
      <c r="I898" s="23"/>
      <c r="J898" s="24"/>
      <c r="K898" s="25">
        <f>IF(AND(H898= "",I898= ""), 0, ROUND(ROUND(J898, 2) * ROUND(IF(I898="",H898,I898),  0), 2))</f>
        <v>0</v>
      </c>
      <c r="L898" s="7"/>
      <c r="N898" s="26">
        <v>0.2</v>
      </c>
      <c r="R898" s="7">
        <v>686</v>
      </c>
    </row>
    <row r="899" spans="1:18" hidden="1" x14ac:dyDescent="0.25">
      <c r="A899" s="7" t="s">
        <v>49</v>
      </c>
    </row>
    <row r="900" spans="1:18" ht="18" thickTop="1" thickBot="1" x14ac:dyDescent="0.3">
      <c r="A900" s="7">
        <v>9</v>
      </c>
      <c r="B900" s="19" t="s">
        <v>502</v>
      </c>
      <c r="C900" s="19"/>
      <c r="D900" s="114" t="s">
        <v>503</v>
      </c>
      <c r="E900" s="93"/>
      <c r="F900" s="93"/>
      <c r="G900" s="21" t="s">
        <v>48</v>
      </c>
      <c r="H900" s="22">
        <v>1</v>
      </c>
      <c r="I900" s="23"/>
      <c r="J900" s="24"/>
      <c r="K900" s="25">
        <f>IF(AND(H900= "",I900= ""), 0, ROUND(ROUND(J900, 2) * ROUND(IF(I900="",H900,I900),  0), 2))</f>
        <v>0</v>
      </c>
      <c r="L900" s="7"/>
      <c r="N900" s="26">
        <v>0.2</v>
      </c>
      <c r="R900" s="7">
        <v>686</v>
      </c>
    </row>
    <row r="901" spans="1:18" hidden="1" x14ac:dyDescent="0.25">
      <c r="A901" s="7" t="s">
        <v>49</v>
      </c>
    </row>
    <row r="902" spans="1:18" ht="18" thickTop="1" thickBot="1" x14ac:dyDescent="0.3">
      <c r="A902" s="7">
        <v>9</v>
      </c>
      <c r="B902" s="19" t="s">
        <v>504</v>
      </c>
      <c r="C902" s="19"/>
      <c r="D902" s="114" t="s">
        <v>505</v>
      </c>
      <c r="E902" s="93"/>
      <c r="F902" s="93"/>
      <c r="G902" s="21" t="s">
        <v>48</v>
      </c>
      <c r="H902" s="22">
        <v>1</v>
      </c>
      <c r="I902" s="23"/>
      <c r="J902" s="24"/>
      <c r="K902" s="25">
        <f>IF(AND(H902= "",I902= ""), 0, ROUND(ROUND(J902, 2) * ROUND(IF(I902="",H902,I902),  0), 2))</f>
        <v>0</v>
      </c>
      <c r="L902" s="7"/>
      <c r="N902" s="26">
        <v>0.2</v>
      </c>
      <c r="R902" s="7">
        <v>686</v>
      </c>
    </row>
    <row r="903" spans="1:18" hidden="1" x14ac:dyDescent="0.25">
      <c r="A903" s="7" t="s">
        <v>49</v>
      </c>
    </row>
    <row r="904" spans="1:18" ht="18" thickTop="1" thickBot="1" x14ac:dyDescent="0.3">
      <c r="A904" s="7">
        <v>9</v>
      </c>
      <c r="B904" s="19" t="s">
        <v>506</v>
      </c>
      <c r="C904" s="19"/>
      <c r="D904" s="114" t="s">
        <v>507</v>
      </c>
      <c r="E904" s="93"/>
      <c r="F904" s="93"/>
      <c r="G904" s="21" t="s">
        <v>48</v>
      </c>
      <c r="H904" s="22">
        <v>1</v>
      </c>
      <c r="I904" s="23"/>
      <c r="J904" s="24"/>
      <c r="K904" s="25">
        <f>IF(AND(H904= "",I904= ""), 0, ROUND(ROUND(J904, 2) * ROUND(IF(I904="",H904,I904),  0), 2))</f>
        <v>0</v>
      </c>
      <c r="L904" s="7"/>
      <c r="N904" s="26">
        <v>0.2</v>
      </c>
      <c r="R904" s="7">
        <v>686</v>
      </c>
    </row>
    <row r="905" spans="1:18" hidden="1" x14ac:dyDescent="0.25">
      <c r="A905" s="7" t="s">
        <v>49</v>
      </c>
    </row>
    <row r="906" spans="1:18" ht="15.75" thickTop="1" x14ac:dyDescent="0.25">
      <c r="A906" s="7" t="s">
        <v>77</v>
      </c>
      <c r="B906" s="20"/>
      <c r="C906" s="20"/>
      <c r="D906" s="93"/>
      <c r="E906" s="93"/>
      <c r="F906" s="93"/>
      <c r="G906" s="20"/>
      <c r="H906" s="20"/>
      <c r="I906" s="20"/>
      <c r="J906" s="20"/>
      <c r="K906" s="20"/>
    </row>
    <row r="907" spans="1:18" x14ac:dyDescent="0.25">
      <c r="B907" s="20"/>
      <c r="C907" s="20"/>
      <c r="D907" s="96" t="s">
        <v>485</v>
      </c>
      <c r="E907" s="97"/>
      <c r="F907" s="97"/>
      <c r="G907" s="94"/>
      <c r="H907" s="94"/>
      <c r="I907" s="94"/>
      <c r="J907" s="94"/>
      <c r="K907" s="95"/>
    </row>
    <row r="908" spans="1:18" x14ac:dyDescent="0.25">
      <c r="B908" s="20"/>
      <c r="C908" s="20"/>
      <c r="D908" s="99"/>
      <c r="E908" s="58"/>
      <c r="F908" s="58"/>
      <c r="G908" s="58"/>
      <c r="H908" s="58"/>
      <c r="I908" s="58"/>
      <c r="J908" s="58"/>
      <c r="K908" s="98"/>
    </row>
    <row r="909" spans="1:18" x14ac:dyDescent="0.25">
      <c r="B909" s="20"/>
      <c r="C909" s="20"/>
      <c r="D909" s="106" t="s">
        <v>51</v>
      </c>
      <c r="E909" s="107"/>
      <c r="F909" s="107"/>
      <c r="G909" s="104">
        <f>SUMIF(L884:L906, IF(L883="","",L883), K884:K906)</f>
        <v>0</v>
      </c>
      <c r="H909" s="104"/>
      <c r="I909" s="104"/>
      <c r="J909" s="104"/>
      <c r="K909" s="105"/>
    </row>
    <row r="910" spans="1:18" hidden="1" x14ac:dyDescent="0.25">
      <c r="B910" s="20"/>
      <c r="C910" s="20"/>
      <c r="D910" s="102" t="s">
        <v>52</v>
      </c>
      <c r="E910" s="103"/>
      <c r="F910" s="103"/>
      <c r="G910" s="100">
        <f>ROUND(SUMIF(L884:L906, IF(L883="","",L883), K884:K906) * 0.2, 2)</f>
        <v>0</v>
      </c>
      <c r="H910" s="100"/>
      <c r="I910" s="100"/>
      <c r="J910" s="100"/>
      <c r="K910" s="101"/>
    </row>
    <row r="911" spans="1:18" hidden="1" x14ac:dyDescent="0.25">
      <c r="B911" s="20"/>
      <c r="C911" s="20"/>
      <c r="D911" s="106" t="s">
        <v>53</v>
      </c>
      <c r="E911" s="107"/>
      <c r="F911" s="107"/>
      <c r="G911" s="104">
        <f>SUM(G909:G910)</f>
        <v>0</v>
      </c>
      <c r="H911" s="104"/>
      <c r="I911" s="104"/>
      <c r="J911" s="104"/>
      <c r="K911" s="105"/>
    </row>
    <row r="912" spans="1:18" x14ac:dyDescent="0.25">
      <c r="A912" s="7" t="s">
        <v>171</v>
      </c>
      <c r="B912" s="20"/>
      <c r="C912" s="20"/>
      <c r="D912" s="93"/>
      <c r="E912" s="93"/>
      <c r="F912" s="93"/>
      <c r="G912" s="20"/>
      <c r="H912" s="20"/>
      <c r="I912" s="20"/>
      <c r="J912" s="20"/>
      <c r="K912" s="20"/>
    </row>
    <row r="913" spans="1:18" x14ac:dyDescent="0.25">
      <c r="B913" s="20"/>
      <c r="C913" s="20"/>
      <c r="D913" s="96" t="s">
        <v>481</v>
      </c>
      <c r="E913" s="97"/>
      <c r="F913" s="97"/>
      <c r="G913" s="94"/>
      <c r="H913" s="94"/>
      <c r="I913" s="94"/>
      <c r="J913" s="94"/>
      <c r="K913" s="95"/>
    </row>
    <row r="914" spans="1:18" x14ac:dyDescent="0.25">
      <c r="B914" s="20"/>
      <c r="C914" s="20"/>
      <c r="D914" s="99"/>
      <c r="E914" s="58"/>
      <c r="F914" s="58"/>
      <c r="G914" s="58"/>
      <c r="H914" s="58"/>
      <c r="I914" s="58"/>
      <c r="J914" s="58"/>
      <c r="K914" s="98"/>
    </row>
    <row r="915" spans="1:18" x14ac:dyDescent="0.25">
      <c r="B915" s="20"/>
      <c r="C915" s="20"/>
      <c r="D915" s="106" t="s">
        <v>51</v>
      </c>
      <c r="E915" s="107"/>
      <c r="F915" s="107"/>
      <c r="G915" s="104">
        <f>SUMIF(L880:L912, IF(L879="","",L879), K880:K912)</f>
        <v>0</v>
      </c>
      <c r="H915" s="104"/>
      <c r="I915" s="104"/>
      <c r="J915" s="104"/>
      <c r="K915" s="105"/>
    </row>
    <row r="916" spans="1:18" hidden="1" x14ac:dyDescent="0.25">
      <c r="B916" s="20"/>
      <c r="C916" s="20"/>
      <c r="D916" s="102" t="s">
        <v>52</v>
      </c>
      <c r="E916" s="103"/>
      <c r="F916" s="103"/>
      <c r="G916" s="100">
        <f>ROUND(SUMIF(L880:L912, IF(L879="","",L879), K880:K912) * 0.2, 2)</f>
        <v>0</v>
      </c>
      <c r="H916" s="100"/>
      <c r="I916" s="100"/>
      <c r="J916" s="100"/>
      <c r="K916" s="101"/>
    </row>
    <row r="917" spans="1:18" hidden="1" x14ac:dyDescent="0.25">
      <c r="B917" s="20"/>
      <c r="C917" s="20"/>
      <c r="D917" s="106" t="s">
        <v>53</v>
      </c>
      <c r="E917" s="107"/>
      <c r="F917" s="107"/>
      <c r="G917" s="104">
        <f>SUM(G915:G916)</f>
        <v>0</v>
      </c>
      <c r="H917" s="104"/>
      <c r="I917" s="104"/>
      <c r="J917" s="104"/>
      <c r="K917" s="105"/>
    </row>
    <row r="918" spans="1:18" x14ac:dyDescent="0.25">
      <c r="A918" s="7">
        <v>6</v>
      </c>
      <c r="B918" s="14" t="s">
        <v>508</v>
      </c>
      <c r="C918" s="14"/>
      <c r="D918" s="116" t="s">
        <v>509</v>
      </c>
      <c r="E918" s="116"/>
      <c r="F918" s="116"/>
      <c r="G918" s="33"/>
      <c r="H918" s="33"/>
      <c r="I918" s="33"/>
      <c r="J918" s="33"/>
      <c r="K918" s="33"/>
      <c r="L918" s="7"/>
    </row>
    <row r="919" spans="1:18" hidden="1" x14ac:dyDescent="0.25">
      <c r="A919" s="7" t="s">
        <v>168</v>
      </c>
    </row>
    <row r="920" spans="1:18" ht="15.75" thickBot="1" x14ac:dyDescent="0.3">
      <c r="A920" s="7">
        <v>8</v>
      </c>
      <c r="B920" s="19" t="s">
        <v>510</v>
      </c>
      <c r="C920" s="19"/>
      <c r="D920" s="115" t="s">
        <v>511</v>
      </c>
      <c r="E920" s="115"/>
      <c r="F920" s="115"/>
      <c r="G920" s="20"/>
      <c r="H920" s="20"/>
      <c r="I920" s="20"/>
      <c r="J920" s="20"/>
      <c r="K920" s="29"/>
      <c r="L920" s="7"/>
    </row>
    <row r="921" spans="1:18" ht="16.5" thickTop="1" thickBot="1" x14ac:dyDescent="0.3">
      <c r="A921" s="7">
        <v>9</v>
      </c>
      <c r="B921" s="19" t="s">
        <v>512</v>
      </c>
      <c r="C921" s="19"/>
      <c r="D921" s="114" t="s">
        <v>513</v>
      </c>
      <c r="E921" s="93"/>
      <c r="F921" s="93"/>
      <c r="G921" s="21" t="s">
        <v>48</v>
      </c>
      <c r="H921" s="22">
        <v>1</v>
      </c>
      <c r="I921" s="23"/>
      <c r="J921" s="24"/>
      <c r="K921" s="25">
        <f>IF(AND(H921= "",I921= ""), 0, ROUND(ROUND(J921, 2) * ROUND(IF(I921="",H921,I921),  0), 2))</f>
        <v>0</v>
      </c>
      <c r="L921" s="7"/>
      <c r="N921" s="26">
        <v>0.2</v>
      </c>
      <c r="R921" s="7">
        <v>686</v>
      </c>
    </row>
    <row r="922" spans="1:18" hidden="1" x14ac:dyDescent="0.25">
      <c r="A922" s="7" t="s">
        <v>49</v>
      </c>
    </row>
    <row r="923" spans="1:18" ht="18" thickTop="1" thickBot="1" x14ac:dyDescent="0.3">
      <c r="A923" s="7">
        <v>9</v>
      </c>
      <c r="B923" s="19" t="s">
        <v>514</v>
      </c>
      <c r="C923" s="19"/>
      <c r="D923" s="114" t="s">
        <v>515</v>
      </c>
      <c r="E923" s="93"/>
      <c r="F923" s="93"/>
      <c r="G923" s="21" t="s">
        <v>10</v>
      </c>
      <c r="H923" s="22">
        <v>2</v>
      </c>
      <c r="I923" s="23"/>
      <c r="J923" s="24"/>
      <c r="K923" s="25">
        <f>IF(AND(H923= "",I923= ""), 0, ROUND(ROUND(J923, 2) * ROUND(IF(I923="",H923,I923),  0), 2))</f>
        <v>0</v>
      </c>
      <c r="L923" s="7"/>
      <c r="N923" s="26">
        <v>0.2</v>
      </c>
      <c r="R923" s="7">
        <v>686</v>
      </c>
    </row>
    <row r="924" spans="1:18" hidden="1" x14ac:dyDescent="0.25">
      <c r="A924" s="7" t="s">
        <v>49</v>
      </c>
    </row>
    <row r="925" spans="1:18" ht="18" thickTop="1" thickBot="1" x14ac:dyDescent="0.3">
      <c r="A925" s="7">
        <v>9</v>
      </c>
      <c r="B925" s="19" t="s">
        <v>516</v>
      </c>
      <c r="C925" s="19"/>
      <c r="D925" s="114" t="s">
        <v>517</v>
      </c>
      <c r="E925" s="93"/>
      <c r="F925" s="93"/>
      <c r="G925" s="21" t="s">
        <v>10</v>
      </c>
      <c r="H925" s="22">
        <v>8</v>
      </c>
      <c r="I925" s="23"/>
      <c r="J925" s="24"/>
      <c r="K925" s="25">
        <f>IF(AND(H925= "",I925= ""), 0, ROUND(ROUND(J925, 2) * ROUND(IF(I925="",H925,I925),  0), 2))</f>
        <v>0</v>
      </c>
      <c r="L925" s="7"/>
      <c r="N925" s="26">
        <v>0.2</v>
      </c>
      <c r="R925" s="7">
        <v>686</v>
      </c>
    </row>
    <row r="926" spans="1:18" hidden="1" x14ac:dyDescent="0.25">
      <c r="A926" s="7" t="s">
        <v>49</v>
      </c>
    </row>
    <row r="927" spans="1:18" ht="18" thickTop="1" thickBot="1" x14ac:dyDescent="0.3">
      <c r="A927" s="7">
        <v>9</v>
      </c>
      <c r="B927" s="19" t="s">
        <v>518</v>
      </c>
      <c r="C927" s="19"/>
      <c r="D927" s="114" t="s">
        <v>519</v>
      </c>
      <c r="E927" s="93"/>
      <c r="F927" s="93"/>
      <c r="G927" s="21" t="s">
        <v>10</v>
      </c>
      <c r="H927" s="22">
        <v>4</v>
      </c>
      <c r="I927" s="23"/>
      <c r="J927" s="24"/>
      <c r="K927" s="25">
        <f>IF(AND(H927= "",I927= ""), 0, ROUND(ROUND(J927, 2) * ROUND(IF(I927="",H927,I927),  0), 2))</f>
        <v>0</v>
      </c>
      <c r="L927" s="7"/>
      <c r="N927" s="26">
        <v>0.2</v>
      </c>
      <c r="R927" s="7">
        <v>686</v>
      </c>
    </row>
    <row r="928" spans="1:18" hidden="1" x14ac:dyDescent="0.25">
      <c r="A928" s="7" t="s">
        <v>49</v>
      </c>
    </row>
    <row r="929" spans="1:18" ht="16.5" thickTop="1" thickBot="1" x14ac:dyDescent="0.3">
      <c r="A929" s="7">
        <v>9</v>
      </c>
      <c r="B929" s="19" t="s">
        <v>520</v>
      </c>
      <c r="C929" s="19"/>
      <c r="D929" s="114" t="s">
        <v>521</v>
      </c>
      <c r="E929" s="93"/>
      <c r="F929" s="93"/>
      <c r="G929" s="21" t="s">
        <v>10</v>
      </c>
      <c r="H929" s="22">
        <v>2</v>
      </c>
      <c r="I929" s="23"/>
      <c r="J929" s="24"/>
      <c r="K929" s="25">
        <f>IF(AND(H929= "",I929= ""), 0, ROUND(ROUND(J929, 2) * ROUND(IF(I929="",H929,I929),  0), 2))</f>
        <v>0</v>
      </c>
      <c r="L929" s="7"/>
      <c r="N929" s="26">
        <v>0.2</v>
      </c>
      <c r="R929" s="7">
        <v>686</v>
      </c>
    </row>
    <row r="930" spans="1:18" hidden="1" x14ac:dyDescent="0.25">
      <c r="A930" s="7" t="s">
        <v>49</v>
      </c>
    </row>
    <row r="931" spans="1:18" ht="18" thickTop="1" thickBot="1" x14ac:dyDescent="0.3">
      <c r="A931" s="7">
        <v>9</v>
      </c>
      <c r="B931" s="19" t="s">
        <v>522</v>
      </c>
      <c r="C931" s="19"/>
      <c r="D931" s="114" t="s">
        <v>523</v>
      </c>
      <c r="E931" s="93"/>
      <c r="F931" s="93"/>
      <c r="G931" s="21" t="s">
        <v>10</v>
      </c>
      <c r="H931" s="22">
        <v>2</v>
      </c>
      <c r="I931" s="23"/>
      <c r="J931" s="24"/>
      <c r="K931" s="25">
        <f>IF(AND(H931= "",I931= ""), 0, ROUND(ROUND(J931, 2) * ROUND(IF(I931="",H931,I931),  0), 2))</f>
        <v>0</v>
      </c>
      <c r="L931" s="7"/>
      <c r="N931" s="26">
        <v>0.2</v>
      </c>
      <c r="R931" s="7">
        <v>686</v>
      </c>
    </row>
    <row r="932" spans="1:18" hidden="1" x14ac:dyDescent="0.25">
      <c r="A932" s="7" t="s">
        <v>49</v>
      </c>
    </row>
    <row r="933" spans="1:18" ht="16.5" thickTop="1" thickBot="1" x14ac:dyDescent="0.3">
      <c r="A933" s="7">
        <v>9</v>
      </c>
      <c r="B933" s="19" t="s">
        <v>524</v>
      </c>
      <c r="C933" s="19"/>
      <c r="D933" s="114" t="s">
        <v>525</v>
      </c>
      <c r="E933" s="93"/>
      <c r="F933" s="93"/>
      <c r="G933" s="21" t="s">
        <v>10</v>
      </c>
      <c r="H933" s="22">
        <v>2</v>
      </c>
      <c r="I933" s="23"/>
      <c r="J933" s="24"/>
      <c r="K933" s="25">
        <f>IF(AND(H933= "",I933= ""), 0, ROUND(ROUND(J933, 2) * ROUND(IF(I933="",H933,I933),  0), 2))</f>
        <v>0</v>
      </c>
      <c r="L933" s="7"/>
      <c r="N933" s="26">
        <v>0.2</v>
      </c>
      <c r="R933" s="7">
        <v>686</v>
      </c>
    </row>
    <row r="934" spans="1:18" hidden="1" x14ac:dyDescent="0.25">
      <c r="A934" s="7" t="s">
        <v>49</v>
      </c>
    </row>
    <row r="935" spans="1:18" ht="18" thickTop="1" thickBot="1" x14ac:dyDescent="0.3">
      <c r="A935" s="7">
        <v>9</v>
      </c>
      <c r="B935" s="19" t="s">
        <v>526</v>
      </c>
      <c r="C935" s="19"/>
      <c r="D935" s="114" t="s">
        <v>429</v>
      </c>
      <c r="E935" s="93"/>
      <c r="F935" s="93"/>
      <c r="G935" s="21" t="s">
        <v>10</v>
      </c>
      <c r="H935" s="22">
        <v>2</v>
      </c>
      <c r="I935" s="23"/>
      <c r="J935" s="24"/>
      <c r="K935" s="25">
        <f>IF(AND(H935= "",I935= ""), 0, ROUND(ROUND(J935, 2) * ROUND(IF(I935="",H935,I935),  0), 2))</f>
        <v>0</v>
      </c>
      <c r="L935" s="7"/>
      <c r="N935" s="26">
        <v>0.2</v>
      </c>
      <c r="R935" s="7">
        <v>686</v>
      </c>
    </row>
    <row r="936" spans="1:18" hidden="1" x14ac:dyDescent="0.25">
      <c r="A936" s="7" t="s">
        <v>49</v>
      </c>
    </row>
    <row r="937" spans="1:18" ht="20.45" customHeight="1" thickTop="1" thickBot="1" x14ac:dyDescent="0.3">
      <c r="A937" s="7">
        <v>9</v>
      </c>
      <c r="B937" s="19" t="s">
        <v>527</v>
      </c>
      <c r="C937" s="19"/>
      <c r="D937" s="114" t="s">
        <v>528</v>
      </c>
      <c r="E937" s="93"/>
      <c r="F937" s="93"/>
      <c r="G937" s="21" t="s">
        <v>10</v>
      </c>
      <c r="H937" s="22">
        <v>14</v>
      </c>
      <c r="I937" s="23"/>
      <c r="J937" s="24"/>
      <c r="K937" s="25">
        <f>IF(AND(H937= "",I937= ""), 0, ROUND(ROUND(J937, 2) * ROUND(IF(I937="",H937,I937),  0), 2))</f>
        <v>0</v>
      </c>
      <c r="L937" s="7"/>
      <c r="N937" s="26">
        <v>0.2</v>
      </c>
      <c r="R937" s="7">
        <v>686</v>
      </c>
    </row>
    <row r="938" spans="1:18" hidden="1" x14ac:dyDescent="0.25">
      <c r="A938" s="7" t="s">
        <v>49</v>
      </c>
    </row>
    <row r="939" spans="1:18" ht="18" thickTop="1" thickBot="1" x14ac:dyDescent="0.3">
      <c r="A939" s="7">
        <v>9</v>
      </c>
      <c r="B939" s="19" t="s">
        <v>529</v>
      </c>
      <c r="C939" s="19"/>
      <c r="D939" s="114" t="s">
        <v>530</v>
      </c>
      <c r="E939" s="93"/>
      <c r="F939" s="93"/>
      <c r="G939" s="21" t="s">
        <v>10</v>
      </c>
      <c r="H939" s="22">
        <v>1</v>
      </c>
      <c r="I939" s="23"/>
      <c r="J939" s="24"/>
      <c r="K939" s="25">
        <f>IF(AND(H939= "",I939= ""), 0, ROUND(ROUND(J939, 2) * ROUND(IF(I939="",H939,I939),  0), 2))</f>
        <v>0</v>
      </c>
      <c r="L939" s="7"/>
      <c r="N939" s="26">
        <v>0.2</v>
      </c>
      <c r="R939" s="7">
        <v>686</v>
      </c>
    </row>
    <row r="940" spans="1:18" hidden="1" x14ac:dyDescent="0.25">
      <c r="A940" s="7" t="s">
        <v>49</v>
      </c>
    </row>
    <row r="941" spans="1:18" ht="15.75" thickTop="1" x14ac:dyDescent="0.25">
      <c r="A941" s="7" t="s">
        <v>77</v>
      </c>
      <c r="B941" s="20"/>
      <c r="C941" s="20"/>
      <c r="D941" s="93"/>
      <c r="E941" s="93"/>
      <c r="F941" s="93"/>
      <c r="G941" s="20"/>
      <c r="H941" s="20"/>
      <c r="I941" s="20"/>
      <c r="J941" s="20"/>
      <c r="K941" s="20"/>
    </row>
    <row r="942" spans="1:18" x14ac:dyDescent="0.25">
      <c r="B942" s="20"/>
      <c r="C942" s="20"/>
      <c r="D942" s="96" t="s">
        <v>511</v>
      </c>
      <c r="E942" s="97"/>
      <c r="F942" s="97"/>
      <c r="G942" s="94"/>
      <c r="H942" s="94"/>
      <c r="I942" s="94"/>
      <c r="J942" s="94"/>
      <c r="K942" s="95"/>
    </row>
    <row r="943" spans="1:18" x14ac:dyDescent="0.25">
      <c r="B943" s="20"/>
      <c r="C943" s="20"/>
      <c r="D943" s="99"/>
      <c r="E943" s="58"/>
      <c r="F943" s="58"/>
      <c r="G943" s="58"/>
      <c r="H943" s="58"/>
      <c r="I943" s="58"/>
      <c r="J943" s="58"/>
      <c r="K943" s="98"/>
    </row>
    <row r="944" spans="1:18" ht="15.75" thickBot="1" x14ac:dyDescent="0.3">
      <c r="B944" s="20"/>
      <c r="C944" s="20"/>
      <c r="D944" s="106" t="s">
        <v>51</v>
      </c>
      <c r="E944" s="107"/>
      <c r="F944" s="107"/>
      <c r="G944" s="104">
        <f>SUMIF(L921:L941, IF(L920="","",L920), K921:K941)</f>
        <v>0</v>
      </c>
      <c r="H944" s="104"/>
      <c r="I944" s="104"/>
      <c r="J944" s="104"/>
      <c r="K944" s="105"/>
    </row>
    <row r="945" spans="1:18" hidden="1" x14ac:dyDescent="0.25">
      <c r="B945" s="20"/>
      <c r="C945" s="20"/>
      <c r="D945" s="102" t="s">
        <v>52</v>
      </c>
      <c r="E945" s="103"/>
      <c r="F945" s="103"/>
      <c r="G945" s="100">
        <f>ROUND(SUMIF(L921:L941, IF(L920="","",L920), K921:K941) * 0.2, 2)</f>
        <v>0</v>
      </c>
      <c r="H945" s="100"/>
      <c r="I945" s="100"/>
      <c r="J945" s="100"/>
      <c r="K945" s="101"/>
    </row>
    <row r="946" spans="1:18" hidden="1" x14ac:dyDescent="0.25">
      <c r="B946" s="20"/>
      <c r="C946" s="20"/>
      <c r="D946" s="106" t="s">
        <v>53</v>
      </c>
      <c r="E946" s="107"/>
      <c r="F946" s="107"/>
      <c r="G946" s="104">
        <f>SUM(G944:G945)</f>
        <v>0</v>
      </c>
      <c r="H946" s="104"/>
      <c r="I946" s="104"/>
      <c r="J946" s="104"/>
      <c r="K946" s="105"/>
    </row>
    <row r="947" spans="1:18" ht="16.5" thickTop="1" thickBot="1" x14ac:dyDescent="0.3">
      <c r="A947" s="7">
        <v>9</v>
      </c>
      <c r="B947" s="19" t="s">
        <v>531</v>
      </c>
      <c r="C947" s="19"/>
      <c r="D947" s="114" t="s">
        <v>532</v>
      </c>
      <c r="E947" s="93"/>
      <c r="F947" s="93"/>
      <c r="G947" s="21" t="s">
        <v>48</v>
      </c>
      <c r="H947" s="22">
        <v>1</v>
      </c>
      <c r="I947" s="23"/>
      <c r="J947" s="24"/>
      <c r="K947" s="25">
        <f>IF(AND(H947= "",I947= ""), 0, ROUND(ROUND(J947, 2) * ROUND(IF(I947="",H947,I947),  0), 2))</f>
        <v>0</v>
      </c>
      <c r="L947" s="7"/>
      <c r="N947" s="26">
        <v>0.2</v>
      </c>
      <c r="R947" s="7">
        <v>686</v>
      </c>
    </row>
    <row r="948" spans="1:18" hidden="1" x14ac:dyDescent="0.25">
      <c r="A948" s="7" t="s">
        <v>49</v>
      </c>
    </row>
    <row r="949" spans="1:18" ht="16.5" thickTop="1" thickBot="1" x14ac:dyDescent="0.3">
      <c r="A949" s="7">
        <v>9</v>
      </c>
      <c r="B949" s="19" t="s">
        <v>533</v>
      </c>
      <c r="C949" s="19"/>
      <c r="D949" s="114" t="s">
        <v>534</v>
      </c>
      <c r="E949" s="93"/>
      <c r="F949" s="93"/>
      <c r="G949" s="21" t="s">
        <v>48</v>
      </c>
      <c r="H949" s="22">
        <v>1</v>
      </c>
      <c r="I949" s="23"/>
      <c r="J949" s="24"/>
      <c r="K949" s="25">
        <f>IF(AND(H949= "",I949= ""), 0, ROUND(ROUND(J949, 2) * ROUND(IF(I949="",H949,I949),  0), 2))</f>
        <v>0</v>
      </c>
      <c r="L949" s="7"/>
      <c r="N949" s="26">
        <v>0.2</v>
      </c>
      <c r="R949" s="7">
        <v>686</v>
      </c>
    </row>
    <row r="950" spans="1:18" hidden="1" x14ac:dyDescent="0.25">
      <c r="A950" s="7" t="s">
        <v>49</v>
      </c>
    </row>
    <row r="951" spans="1:18" ht="16.5" thickTop="1" thickBot="1" x14ac:dyDescent="0.3">
      <c r="A951" s="7">
        <v>9</v>
      </c>
      <c r="B951" s="19" t="s">
        <v>535</v>
      </c>
      <c r="C951" s="19"/>
      <c r="D951" s="114" t="s">
        <v>536</v>
      </c>
      <c r="E951" s="93"/>
      <c r="F951" s="93"/>
      <c r="G951" s="21" t="s">
        <v>48</v>
      </c>
      <c r="H951" s="22">
        <v>1</v>
      </c>
      <c r="I951" s="23"/>
      <c r="J951" s="24"/>
      <c r="K951" s="25">
        <f>IF(AND(H951= "",I951= ""), 0, ROUND(ROUND(J951, 2) * ROUND(IF(I951="",H951,I951),  0), 2))</f>
        <v>0</v>
      </c>
      <c r="L951" s="7"/>
      <c r="N951" s="26">
        <v>0.2</v>
      </c>
      <c r="R951" s="7">
        <v>686</v>
      </c>
    </row>
    <row r="952" spans="1:18" hidden="1" x14ac:dyDescent="0.25">
      <c r="A952" s="7" t="s">
        <v>49</v>
      </c>
    </row>
    <row r="953" spans="1:18" ht="16.5" thickTop="1" thickBot="1" x14ac:dyDescent="0.3">
      <c r="A953" s="7">
        <v>9</v>
      </c>
      <c r="B953" s="19" t="s">
        <v>537</v>
      </c>
      <c r="C953" s="19"/>
      <c r="D953" s="114" t="s">
        <v>538</v>
      </c>
      <c r="E953" s="93"/>
      <c r="F953" s="93"/>
      <c r="G953" s="21" t="s">
        <v>48</v>
      </c>
      <c r="H953" s="22">
        <v>1</v>
      </c>
      <c r="I953" s="23"/>
      <c r="J953" s="24"/>
      <c r="K953" s="25">
        <f>IF(AND(H953= "",I953= ""), 0, ROUND(ROUND(J953, 2) * ROUND(IF(I953="",H953,I953),  0), 2))</f>
        <v>0</v>
      </c>
      <c r="L953" s="7"/>
      <c r="N953" s="26">
        <v>0.2</v>
      </c>
      <c r="R953" s="7">
        <v>686</v>
      </c>
    </row>
    <row r="954" spans="1:18" hidden="1" x14ac:dyDescent="0.25">
      <c r="A954" s="7" t="s">
        <v>49</v>
      </c>
    </row>
    <row r="955" spans="1:18" ht="16.5" thickTop="1" thickBot="1" x14ac:dyDescent="0.3">
      <c r="A955" s="7">
        <v>9</v>
      </c>
      <c r="B955" s="19" t="s">
        <v>539</v>
      </c>
      <c r="C955" s="19"/>
      <c r="D955" s="114" t="s">
        <v>540</v>
      </c>
      <c r="E955" s="93"/>
      <c r="F955" s="93"/>
      <c r="G955" s="21" t="s">
        <v>48</v>
      </c>
      <c r="H955" s="22">
        <v>1</v>
      </c>
      <c r="I955" s="23"/>
      <c r="J955" s="24"/>
      <c r="K955" s="25">
        <f>IF(AND(H955= "",I955= ""), 0, ROUND(ROUND(J955, 2) * ROUND(IF(I955="",H955,I955),  0), 2))</f>
        <v>0</v>
      </c>
      <c r="L955" s="7"/>
      <c r="N955" s="26">
        <v>0.2</v>
      </c>
      <c r="R955" s="7">
        <v>686</v>
      </c>
    </row>
    <row r="956" spans="1:18" hidden="1" x14ac:dyDescent="0.25">
      <c r="A956" s="7" t="s">
        <v>49</v>
      </c>
    </row>
    <row r="957" spans="1:18" ht="16.5" thickTop="1" thickBot="1" x14ac:dyDescent="0.3">
      <c r="A957" s="7">
        <v>9</v>
      </c>
      <c r="B957" s="19" t="s">
        <v>541</v>
      </c>
      <c r="C957" s="19"/>
      <c r="D957" s="114" t="s">
        <v>542</v>
      </c>
      <c r="E957" s="93"/>
      <c r="F957" s="93"/>
      <c r="G957" s="21" t="s">
        <v>48</v>
      </c>
      <c r="H957" s="22">
        <v>1</v>
      </c>
      <c r="I957" s="23"/>
      <c r="J957" s="24"/>
      <c r="K957" s="25">
        <f>IF(AND(H957= "",I957= ""), 0, ROUND(ROUND(J957, 2) * ROUND(IF(I957="",H957,I957),  0), 2))</f>
        <v>0</v>
      </c>
      <c r="L957" s="7"/>
      <c r="N957" s="26">
        <v>0.2</v>
      </c>
      <c r="R957" s="7">
        <v>686</v>
      </c>
    </row>
    <row r="958" spans="1:18" hidden="1" x14ac:dyDescent="0.25">
      <c r="A958" s="7" t="s">
        <v>49</v>
      </c>
    </row>
    <row r="959" spans="1:18" ht="15.75" thickTop="1" x14ac:dyDescent="0.25">
      <c r="A959" s="7" t="s">
        <v>171</v>
      </c>
      <c r="B959" s="20"/>
      <c r="C959" s="20"/>
      <c r="D959" s="93"/>
      <c r="E959" s="93"/>
      <c r="F959" s="93"/>
      <c r="G959" s="20"/>
      <c r="H959" s="20"/>
      <c r="I959" s="20"/>
      <c r="J959" s="20"/>
      <c r="K959" s="20"/>
    </row>
    <row r="960" spans="1:18" x14ac:dyDescent="0.25">
      <c r="B960" s="20"/>
      <c r="C960" s="20"/>
      <c r="D960" s="96" t="s">
        <v>509</v>
      </c>
      <c r="E960" s="97"/>
      <c r="F960" s="97"/>
      <c r="G960" s="94"/>
      <c r="H960" s="94"/>
      <c r="I960" s="94"/>
      <c r="J960" s="94"/>
      <c r="K960" s="95"/>
    </row>
    <row r="961" spans="1:18" x14ac:dyDescent="0.25">
      <c r="B961" s="20"/>
      <c r="C961" s="20"/>
      <c r="D961" s="99"/>
      <c r="E961" s="58"/>
      <c r="F961" s="58"/>
      <c r="G961" s="58"/>
      <c r="H961" s="58"/>
      <c r="I961" s="58"/>
      <c r="J961" s="58"/>
      <c r="K961" s="98"/>
    </row>
    <row r="962" spans="1:18" x14ac:dyDescent="0.25">
      <c r="B962" s="20"/>
      <c r="C962" s="20"/>
      <c r="D962" s="106" t="s">
        <v>51</v>
      </c>
      <c r="E962" s="107"/>
      <c r="F962" s="107"/>
      <c r="G962" s="104">
        <f>SUMIF(L919:L959, IF(L918="","",L918), K919:K959)</f>
        <v>0</v>
      </c>
      <c r="H962" s="104"/>
      <c r="I962" s="104"/>
      <c r="J962" s="104"/>
      <c r="K962" s="105"/>
    </row>
    <row r="963" spans="1:18" hidden="1" x14ac:dyDescent="0.25">
      <c r="B963" s="20"/>
      <c r="C963" s="20"/>
      <c r="D963" s="102" t="s">
        <v>52</v>
      </c>
      <c r="E963" s="103"/>
      <c r="F963" s="103"/>
      <c r="G963" s="100">
        <f>ROUND(SUMIF(L919:L959, IF(L918="","",L918), K919:K959) * 0.2, 2)</f>
        <v>0</v>
      </c>
      <c r="H963" s="100"/>
      <c r="I963" s="100"/>
      <c r="J963" s="100"/>
      <c r="K963" s="101"/>
    </row>
    <row r="964" spans="1:18" hidden="1" x14ac:dyDescent="0.25">
      <c r="B964" s="20"/>
      <c r="C964" s="20"/>
      <c r="D964" s="106" t="s">
        <v>53</v>
      </c>
      <c r="E964" s="107"/>
      <c r="F964" s="107"/>
      <c r="G964" s="104">
        <f>SUM(G962:G963)</f>
        <v>0</v>
      </c>
      <c r="H964" s="104"/>
      <c r="I964" s="104"/>
      <c r="J964" s="104"/>
      <c r="K964" s="105"/>
    </row>
    <row r="965" spans="1:18" x14ac:dyDescent="0.25">
      <c r="A965" s="7">
        <v>6</v>
      </c>
      <c r="B965" s="14" t="s">
        <v>543</v>
      </c>
      <c r="C965" s="14"/>
      <c r="D965" s="116" t="s">
        <v>544</v>
      </c>
      <c r="E965" s="116"/>
      <c r="F965" s="116"/>
      <c r="G965" s="33"/>
      <c r="H965" s="33"/>
      <c r="I965" s="33"/>
      <c r="J965" s="33"/>
      <c r="K965" s="33"/>
      <c r="L965" s="7"/>
    </row>
    <row r="966" spans="1:18" hidden="1" x14ac:dyDescent="0.25">
      <c r="A966" s="7" t="s">
        <v>168</v>
      </c>
    </row>
    <row r="967" spans="1:18" ht="15.75" thickBot="1" x14ac:dyDescent="0.3">
      <c r="A967" s="7">
        <v>8</v>
      </c>
      <c r="B967" s="19" t="s">
        <v>545</v>
      </c>
      <c r="C967" s="19"/>
      <c r="D967" s="115" t="s">
        <v>546</v>
      </c>
      <c r="E967" s="115"/>
      <c r="F967" s="115"/>
      <c r="G967" s="20"/>
      <c r="H967" s="20"/>
      <c r="I967" s="20"/>
      <c r="J967" s="20"/>
      <c r="K967" s="29"/>
      <c r="L967" s="7"/>
    </row>
    <row r="968" spans="1:18" ht="16.5" thickTop="1" thickBot="1" x14ac:dyDescent="0.3">
      <c r="A968" s="7">
        <v>9</v>
      </c>
      <c r="B968" s="19" t="s">
        <v>547</v>
      </c>
      <c r="C968" s="19"/>
      <c r="D968" s="114" t="s">
        <v>548</v>
      </c>
      <c r="E968" s="93"/>
      <c r="F968" s="93"/>
      <c r="G968" s="21" t="s">
        <v>48</v>
      </c>
      <c r="H968" s="22">
        <v>1</v>
      </c>
      <c r="I968" s="23"/>
      <c r="J968" s="24"/>
      <c r="K968" s="25">
        <f>IF(AND(H968= "",I968= ""), 0, ROUND(ROUND(J968, 2) * ROUND(IF(I968="",H968,I968),  0), 2))</f>
        <v>0</v>
      </c>
      <c r="L968" s="7"/>
      <c r="N968" s="26">
        <v>0.2</v>
      </c>
      <c r="R968" s="7">
        <v>686</v>
      </c>
    </row>
    <row r="969" spans="1:18" hidden="1" x14ac:dyDescent="0.25">
      <c r="A969" s="7" t="s">
        <v>49</v>
      </c>
    </row>
    <row r="970" spans="1:18" ht="20.45" customHeight="1" thickTop="1" thickBot="1" x14ac:dyDescent="0.3">
      <c r="A970" s="7">
        <v>9</v>
      </c>
      <c r="B970" s="19" t="s">
        <v>549</v>
      </c>
      <c r="C970" s="19"/>
      <c r="D970" s="114" t="s">
        <v>550</v>
      </c>
      <c r="E970" s="93"/>
      <c r="F970" s="93"/>
      <c r="G970" s="21" t="s">
        <v>123</v>
      </c>
      <c r="H970" s="27">
        <v>2</v>
      </c>
      <c r="I970" s="28"/>
      <c r="J970" s="24"/>
      <c r="K970" s="25">
        <f>IF(AND(H970= "",I970= ""), 0, ROUND(ROUND(J970, 2) * ROUND(IF(I970="",H970,I970),  2), 2))</f>
        <v>0</v>
      </c>
      <c r="L970" s="7"/>
      <c r="N970" s="26">
        <v>0.2</v>
      </c>
      <c r="R970" s="7">
        <v>686</v>
      </c>
    </row>
    <row r="971" spans="1:18" hidden="1" x14ac:dyDescent="0.25">
      <c r="A971" s="7" t="s">
        <v>49</v>
      </c>
    </row>
    <row r="972" spans="1:18" ht="20.45" customHeight="1" thickTop="1" thickBot="1" x14ac:dyDescent="0.3">
      <c r="A972" s="7">
        <v>9</v>
      </c>
      <c r="B972" s="19" t="s">
        <v>551</v>
      </c>
      <c r="C972" s="19"/>
      <c r="D972" s="114" t="s">
        <v>552</v>
      </c>
      <c r="E972" s="93"/>
      <c r="F972" s="93"/>
      <c r="G972" s="21" t="s">
        <v>123</v>
      </c>
      <c r="H972" s="27">
        <v>9</v>
      </c>
      <c r="I972" s="28"/>
      <c r="J972" s="24"/>
      <c r="K972" s="25">
        <f>IF(AND(H972= "",I972= ""), 0, ROUND(ROUND(J972, 2) * ROUND(IF(I972="",H972,I972),  2), 2))</f>
        <v>0</v>
      </c>
      <c r="L972" s="7"/>
      <c r="N972" s="26">
        <v>0.2</v>
      </c>
      <c r="R972" s="7">
        <v>686</v>
      </c>
    </row>
    <row r="973" spans="1:18" hidden="1" x14ac:dyDescent="0.25">
      <c r="A973" s="7" t="s">
        <v>49</v>
      </c>
    </row>
    <row r="974" spans="1:18" ht="20.45" customHeight="1" thickTop="1" thickBot="1" x14ac:dyDescent="0.3">
      <c r="A974" s="7">
        <v>9</v>
      </c>
      <c r="B974" s="19" t="s">
        <v>553</v>
      </c>
      <c r="C974" s="19"/>
      <c r="D974" s="114" t="s">
        <v>554</v>
      </c>
      <c r="E974" s="93"/>
      <c r="F974" s="93"/>
      <c r="G974" s="21" t="s">
        <v>123</v>
      </c>
      <c r="H974" s="27">
        <v>12</v>
      </c>
      <c r="I974" s="28"/>
      <c r="J974" s="24"/>
      <c r="K974" s="25">
        <f>IF(AND(H974= "",I974= ""), 0, ROUND(ROUND(J974, 2) * ROUND(IF(I974="",H974,I974),  2), 2))</f>
        <v>0</v>
      </c>
      <c r="L974" s="7"/>
      <c r="N974" s="26">
        <v>0.2</v>
      </c>
      <c r="R974" s="7">
        <v>686</v>
      </c>
    </row>
    <row r="975" spans="1:18" hidden="1" x14ac:dyDescent="0.25">
      <c r="A975" s="7" t="s">
        <v>49</v>
      </c>
    </row>
    <row r="976" spans="1:18" ht="20.45" customHeight="1" thickTop="1" thickBot="1" x14ac:dyDescent="0.3">
      <c r="A976" s="7">
        <v>9</v>
      </c>
      <c r="B976" s="19" t="s">
        <v>555</v>
      </c>
      <c r="C976" s="19"/>
      <c r="D976" s="114" t="s">
        <v>556</v>
      </c>
      <c r="E976" s="93"/>
      <c r="F976" s="93"/>
      <c r="G976" s="21" t="s">
        <v>123</v>
      </c>
      <c r="H976" s="27">
        <v>18</v>
      </c>
      <c r="I976" s="28"/>
      <c r="J976" s="24"/>
      <c r="K976" s="25">
        <f>IF(AND(H976= "",I976= ""), 0, ROUND(ROUND(J976, 2) * ROUND(IF(I976="",H976,I976),  2), 2))</f>
        <v>0</v>
      </c>
      <c r="L976" s="7"/>
      <c r="N976" s="26">
        <v>0.2</v>
      </c>
      <c r="R976" s="7">
        <v>686</v>
      </c>
    </row>
    <row r="977" spans="1:18" hidden="1" x14ac:dyDescent="0.25">
      <c r="A977" s="7" t="s">
        <v>49</v>
      </c>
    </row>
    <row r="978" spans="1:18" ht="20.45" customHeight="1" thickTop="1" thickBot="1" x14ac:dyDescent="0.3">
      <c r="A978" s="7">
        <v>9</v>
      </c>
      <c r="B978" s="19" t="s">
        <v>557</v>
      </c>
      <c r="C978" s="19"/>
      <c r="D978" s="114" t="s">
        <v>558</v>
      </c>
      <c r="E978" s="93"/>
      <c r="F978" s="93"/>
      <c r="G978" s="21" t="s">
        <v>123</v>
      </c>
      <c r="H978" s="27">
        <v>58</v>
      </c>
      <c r="I978" s="28"/>
      <c r="J978" s="24"/>
      <c r="K978" s="25">
        <f>IF(AND(H978= "",I978= ""), 0, ROUND(ROUND(J978, 2) * ROUND(IF(I978="",H978,I978),  2), 2))</f>
        <v>0</v>
      </c>
      <c r="L978" s="7"/>
      <c r="N978" s="26">
        <v>0.2</v>
      </c>
      <c r="R978" s="7">
        <v>686</v>
      </c>
    </row>
    <row r="979" spans="1:18" hidden="1" x14ac:dyDescent="0.25">
      <c r="A979" s="7" t="s">
        <v>49</v>
      </c>
    </row>
    <row r="980" spans="1:18" ht="20.45" customHeight="1" thickTop="1" thickBot="1" x14ac:dyDescent="0.3">
      <c r="A980" s="7">
        <v>9</v>
      </c>
      <c r="B980" s="19" t="s">
        <v>559</v>
      </c>
      <c r="C980" s="19"/>
      <c r="D980" s="114" t="s">
        <v>560</v>
      </c>
      <c r="E980" s="93"/>
      <c r="F980" s="93"/>
      <c r="G980" s="21" t="s">
        <v>123</v>
      </c>
      <c r="H980" s="27">
        <v>62</v>
      </c>
      <c r="I980" s="28"/>
      <c r="J980" s="24"/>
      <c r="K980" s="25">
        <f>IF(AND(H980= "",I980= ""), 0, ROUND(ROUND(J980, 2) * ROUND(IF(I980="",H980,I980),  2), 2))</f>
        <v>0</v>
      </c>
      <c r="L980" s="7"/>
      <c r="N980" s="26">
        <v>0.2</v>
      </c>
      <c r="R980" s="7">
        <v>686</v>
      </c>
    </row>
    <row r="981" spans="1:18" hidden="1" x14ac:dyDescent="0.25">
      <c r="A981" s="7" t="s">
        <v>49</v>
      </c>
    </row>
    <row r="982" spans="1:18" ht="30.6" customHeight="1" thickTop="1" thickBot="1" x14ac:dyDescent="0.3">
      <c r="A982" s="7">
        <v>9</v>
      </c>
      <c r="B982" s="19" t="s">
        <v>561</v>
      </c>
      <c r="C982" s="19"/>
      <c r="D982" s="114" t="s">
        <v>562</v>
      </c>
      <c r="E982" s="93"/>
      <c r="F982" s="93"/>
      <c r="G982" s="21" t="s">
        <v>123</v>
      </c>
      <c r="H982" s="27">
        <v>32</v>
      </c>
      <c r="I982" s="28"/>
      <c r="J982" s="24"/>
      <c r="K982" s="25">
        <f>IF(AND(H982= "",I982= ""), 0, ROUND(ROUND(J982, 2) * ROUND(IF(I982="",H982,I982),  2), 2))</f>
        <v>0</v>
      </c>
      <c r="L982" s="7"/>
      <c r="N982" s="26">
        <v>0.2</v>
      </c>
      <c r="R982" s="7">
        <v>686</v>
      </c>
    </row>
    <row r="983" spans="1:18" hidden="1" x14ac:dyDescent="0.25">
      <c r="A983" s="7" t="s">
        <v>49</v>
      </c>
    </row>
    <row r="984" spans="1:18" ht="30.6" customHeight="1" thickTop="1" thickBot="1" x14ac:dyDescent="0.3">
      <c r="A984" s="7">
        <v>9</v>
      </c>
      <c r="B984" s="19" t="s">
        <v>563</v>
      </c>
      <c r="C984" s="19"/>
      <c r="D984" s="114" t="s">
        <v>564</v>
      </c>
      <c r="E984" s="93"/>
      <c r="F984" s="93"/>
      <c r="G984" s="21" t="s">
        <v>48</v>
      </c>
      <c r="H984" s="22">
        <v>1</v>
      </c>
      <c r="I984" s="23"/>
      <c r="J984" s="24"/>
      <c r="K984" s="25">
        <f>IF(AND(H984= "",I984= ""), 0, ROUND(ROUND(J984, 2) * ROUND(IF(I984="",H984,I984),  0), 2))</f>
        <v>0</v>
      </c>
      <c r="L984" s="7"/>
      <c r="N984" s="26">
        <v>0.2</v>
      </c>
      <c r="R984" s="7">
        <v>686</v>
      </c>
    </row>
    <row r="985" spans="1:18" hidden="1" x14ac:dyDescent="0.25">
      <c r="A985" s="7" t="s">
        <v>49</v>
      </c>
    </row>
    <row r="986" spans="1:18" ht="30.6" customHeight="1" thickTop="1" thickBot="1" x14ac:dyDescent="0.3">
      <c r="A986" s="7">
        <v>9</v>
      </c>
      <c r="B986" s="19" t="s">
        <v>565</v>
      </c>
      <c r="C986" s="19"/>
      <c r="D986" s="114" t="s">
        <v>566</v>
      </c>
      <c r="E986" s="93"/>
      <c r="F986" s="93"/>
      <c r="G986" s="21" t="s">
        <v>48</v>
      </c>
      <c r="H986" s="22">
        <v>1</v>
      </c>
      <c r="I986" s="23"/>
      <c r="J986" s="24"/>
      <c r="K986" s="25">
        <f>IF(AND(H986= "",I986= ""), 0, ROUND(ROUND(J986, 2) * ROUND(IF(I986="",H986,I986),  0), 2))</f>
        <v>0</v>
      </c>
      <c r="L986" s="7"/>
      <c r="N986" s="26">
        <v>0.2</v>
      </c>
      <c r="R986" s="7">
        <v>686</v>
      </c>
    </row>
    <row r="987" spans="1:18" hidden="1" x14ac:dyDescent="0.25">
      <c r="A987" s="7" t="s">
        <v>49</v>
      </c>
    </row>
    <row r="988" spans="1:18" ht="18" thickTop="1" thickBot="1" x14ac:dyDescent="0.3">
      <c r="A988" s="7">
        <v>9</v>
      </c>
      <c r="B988" s="19" t="s">
        <v>567</v>
      </c>
      <c r="C988" s="19"/>
      <c r="D988" s="114" t="s">
        <v>568</v>
      </c>
      <c r="E988" s="93"/>
      <c r="F988" s="93"/>
      <c r="G988" s="21" t="s">
        <v>84</v>
      </c>
      <c r="H988" s="30">
        <v>0</v>
      </c>
      <c r="I988" s="31"/>
      <c r="J988" s="24"/>
      <c r="K988" s="25">
        <f>IF(AND(H988= "",I988= ""), 0, ROUND(ROUND(J988, 2) * ROUND(IF(I988="",H988,I988),  3), 2))</f>
        <v>0</v>
      </c>
      <c r="L988" s="7"/>
      <c r="N988" s="26">
        <v>0.2</v>
      </c>
      <c r="R988" s="7">
        <v>686</v>
      </c>
    </row>
    <row r="989" spans="1:18" hidden="1" x14ac:dyDescent="0.25">
      <c r="A989" s="7" t="s">
        <v>49</v>
      </c>
    </row>
    <row r="990" spans="1:18" ht="15.75" thickTop="1" x14ac:dyDescent="0.25">
      <c r="A990" s="7" t="s">
        <v>77</v>
      </c>
      <c r="B990" s="20"/>
      <c r="C990" s="20"/>
      <c r="D990" s="93"/>
      <c r="E990" s="93"/>
      <c r="F990" s="93"/>
      <c r="G990" s="20"/>
      <c r="H990" s="20"/>
      <c r="I990" s="20"/>
      <c r="J990" s="20"/>
      <c r="K990" s="20"/>
    </row>
    <row r="991" spans="1:18" x14ac:dyDescent="0.25">
      <c r="B991" s="20"/>
      <c r="C991" s="20"/>
      <c r="D991" s="96" t="s">
        <v>546</v>
      </c>
      <c r="E991" s="97"/>
      <c r="F991" s="97"/>
      <c r="G991" s="94"/>
      <c r="H991" s="94"/>
      <c r="I991" s="94"/>
      <c r="J991" s="94"/>
      <c r="K991" s="95"/>
    </row>
    <row r="992" spans="1:18" x14ac:dyDescent="0.25">
      <c r="B992" s="20"/>
      <c r="C992" s="20"/>
      <c r="D992" s="99"/>
      <c r="E992" s="58"/>
      <c r="F992" s="58"/>
      <c r="G992" s="58"/>
      <c r="H992" s="58"/>
      <c r="I992" s="58"/>
      <c r="J992" s="58"/>
      <c r="K992" s="98"/>
    </row>
    <row r="993" spans="1:18" x14ac:dyDescent="0.25">
      <c r="B993" s="20"/>
      <c r="C993" s="20"/>
      <c r="D993" s="106" t="s">
        <v>51</v>
      </c>
      <c r="E993" s="107"/>
      <c r="F993" s="107"/>
      <c r="G993" s="104">
        <f>SUMIF(L968:L990, IF(L967="","",L967), K968:K990)</f>
        <v>0</v>
      </c>
      <c r="H993" s="104"/>
      <c r="I993" s="104"/>
      <c r="J993" s="104"/>
      <c r="K993" s="105"/>
    </row>
    <row r="994" spans="1:18" hidden="1" x14ac:dyDescent="0.25">
      <c r="B994" s="20"/>
      <c r="C994" s="20"/>
      <c r="D994" s="102" t="s">
        <v>52</v>
      </c>
      <c r="E994" s="103"/>
      <c r="F994" s="103"/>
      <c r="G994" s="100">
        <f>ROUND(SUMIF(L968:L990, IF(L967="","",L967), K968:K990) * 0.2, 2)</f>
        <v>0</v>
      </c>
      <c r="H994" s="100"/>
      <c r="I994" s="100"/>
      <c r="J994" s="100"/>
      <c r="K994" s="101"/>
    </row>
    <row r="995" spans="1:18" hidden="1" x14ac:dyDescent="0.25">
      <c r="B995" s="20"/>
      <c r="C995" s="20"/>
      <c r="D995" s="106" t="s">
        <v>53</v>
      </c>
      <c r="E995" s="107"/>
      <c r="F995" s="107"/>
      <c r="G995" s="104">
        <f>SUM(G993:G994)</f>
        <v>0</v>
      </c>
      <c r="H995" s="104"/>
      <c r="I995" s="104"/>
      <c r="J995" s="104"/>
      <c r="K995" s="105"/>
    </row>
    <row r="996" spans="1:18" x14ac:dyDescent="0.25">
      <c r="A996" s="7" t="s">
        <v>171</v>
      </c>
      <c r="B996" s="20"/>
      <c r="C996" s="20"/>
      <c r="D996" s="93"/>
      <c r="E996" s="93"/>
      <c r="F996" s="93"/>
      <c r="G996" s="20"/>
      <c r="H996" s="20"/>
      <c r="I996" s="20"/>
      <c r="J996" s="20"/>
      <c r="K996" s="20"/>
    </row>
    <row r="997" spans="1:18" x14ac:dyDescent="0.25">
      <c r="B997" s="20"/>
      <c r="C997" s="20"/>
      <c r="D997" s="96" t="s">
        <v>544</v>
      </c>
      <c r="E997" s="97"/>
      <c r="F997" s="97"/>
      <c r="G997" s="94"/>
      <c r="H997" s="94"/>
      <c r="I997" s="94"/>
      <c r="J997" s="94"/>
      <c r="K997" s="95"/>
    </row>
    <row r="998" spans="1:18" x14ac:dyDescent="0.25">
      <c r="B998" s="20"/>
      <c r="C998" s="20"/>
      <c r="D998" s="99"/>
      <c r="E998" s="58"/>
      <c r="F998" s="58"/>
      <c r="G998" s="58"/>
      <c r="H998" s="58"/>
      <c r="I998" s="58"/>
      <c r="J998" s="58"/>
      <c r="K998" s="98"/>
    </row>
    <row r="999" spans="1:18" x14ac:dyDescent="0.25">
      <c r="B999" s="20"/>
      <c r="C999" s="20"/>
      <c r="D999" s="106" t="s">
        <v>51</v>
      </c>
      <c r="E999" s="107"/>
      <c r="F999" s="107"/>
      <c r="G999" s="104">
        <f>SUMIF(L966:L996, IF(L965="","",L965), K966:K996)</f>
        <v>0</v>
      </c>
      <c r="H999" s="104"/>
      <c r="I999" s="104"/>
      <c r="J999" s="104"/>
      <c r="K999" s="105"/>
    </row>
    <row r="1000" spans="1:18" hidden="1" x14ac:dyDescent="0.25">
      <c r="B1000" s="20"/>
      <c r="C1000" s="20"/>
      <c r="D1000" s="102" t="s">
        <v>52</v>
      </c>
      <c r="E1000" s="103"/>
      <c r="F1000" s="103"/>
      <c r="G1000" s="100">
        <f>ROUND(SUMIF(L966:L996, IF(L965="","",L965), K966:K996) * 0.2, 2)</f>
        <v>0</v>
      </c>
      <c r="H1000" s="100"/>
      <c r="I1000" s="100"/>
      <c r="J1000" s="100"/>
      <c r="K1000" s="101"/>
    </row>
    <row r="1001" spans="1:18" hidden="1" x14ac:dyDescent="0.25">
      <c r="B1001" s="20"/>
      <c r="C1001" s="20"/>
      <c r="D1001" s="106" t="s">
        <v>53</v>
      </c>
      <c r="E1001" s="107"/>
      <c r="F1001" s="107"/>
      <c r="G1001" s="104">
        <f>SUM(G999:G1000)</f>
        <v>0</v>
      </c>
      <c r="H1001" s="104"/>
      <c r="I1001" s="104"/>
      <c r="J1001" s="104"/>
      <c r="K1001" s="105"/>
    </row>
    <row r="1002" spans="1:18" ht="15.75" thickBot="1" x14ac:dyDescent="0.3">
      <c r="A1002" s="7">
        <v>6</v>
      </c>
      <c r="B1002" s="14" t="s">
        <v>569</v>
      </c>
      <c r="C1002" s="14"/>
      <c r="D1002" s="116" t="s">
        <v>570</v>
      </c>
      <c r="E1002" s="116"/>
      <c r="F1002" s="116"/>
      <c r="G1002" s="33"/>
      <c r="H1002" s="33"/>
      <c r="I1002" s="33"/>
      <c r="J1002" s="33"/>
      <c r="K1002" s="33"/>
      <c r="L1002" s="7"/>
    </row>
    <row r="1003" spans="1:18" hidden="1" x14ac:dyDescent="0.25">
      <c r="A1003" s="7" t="s">
        <v>168</v>
      </c>
    </row>
    <row r="1004" spans="1:18" ht="16.5" thickTop="1" thickBot="1" x14ac:dyDescent="0.3">
      <c r="A1004" s="7">
        <v>9</v>
      </c>
      <c r="B1004" s="19" t="s">
        <v>571</v>
      </c>
      <c r="C1004" s="19"/>
      <c r="D1004" s="114" t="s">
        <v>572</v>
      </c>
      <c r="E1004" s="93"/>
      <c r="F1004" s="93"/>
      <c r="G1004" s="21" t="s">
        <v>84</v>
      </c>
      <c r="H1004" s="30">
        <v>0</v>
      </c>
      <c r="I1004" s="31"/>
      <c r="J1004" s="24"/>
      <c r="K1004" s="25">
        <f>IF(AND(H1004= "",I1004= ""), 0, ROUND(ROUND(J1004, 2) * ROUND(IF(I1004="",H1004,I1004),  3), 2))</f>
        <v>0</v>
      </c>
      <c r="L1004" s="7"/>
      <c r="N1004" s="26">
        <v>0.2</v>
      </c>
      <c r="R1004" s="7">
        <v>686</v>
      </c>
    </row>
    <row r="1005" spans="1:18" hidden="1" x14ac:dyDescent="0.25">
      <c r="A1005" s="7" t="s">
        <v>49</v>
      </c>
    </row>
    <row r="1006" spans="1:18" ht="20.45" customHeight="1" thickTop="1" thickBot="1" x14ac:dyDescent="0.3">
      <c r="A1006" s="7">
        <v>9</v>
      </c>
      <c r="B1006" s="19" t="s">
        <v>573</v>
      </c>
      <c r="C1006" s="19"/>
      <c r="D1006" s="114" t="s">
        <v>574</v>
      </c>
      <c r="E1006" s="93"/>
      <c r="F1006" s="93"/>
      <c r="G1006" s="21" t="s">
        <v>123</v>
      </c>
      <c r="H1006" s="27">
        <v>44</v>
      </c>
      <c r="I1006" s="28"/>
      <c r="J1006" s="24"/>
      <c r="K1006" s="25">
        <f>IF(AND(H1006= "",I1006= ""), 0, ROUND(ROUND(J1006, 2) * ROUND(IF(I1006="",H1006,I1006),  2), 2))</f>
        <v>0</v>
      </c>
      <c r="L1006" s="7"/>
      <c r="N1006" s="26">
        <v>0.2</v>
      </c>
      <c r="R1006" s="7">
        <v>686</v>
      </c>
    </row>
    <row r="1007" spans="1:18" hidden="1" x14ac:dyDescent="0.25">
      <c r="A1007" s="7" t="s">
        <v>49</v>
      </c>
    </row>
    <row r="1008" spans="1:18" ht="16.5" thickTop="1" thickBot="1" x14ac:dyDescent="0.3">
      <c r="A1008" s="7">
        <v>9</v>
      </c>
      <c r="B1008" s="19" t="s">
        <v>575</v>
      </c>
      <c r="C1008" s="19"/>
      <c r="D1008" s="114" t="s">
        <v>576</v>
      </c>
      <c r="E1008" s="93"/>
      <c r="F1008" s="93"/>
      <c r="G1008" s="21" t="s">
        <v>48</v>
      </c>
      <c r="H1008" s="22">
        <v>1</v>
      </c>
      <c r="I1008" s="23"/>
      <c r="J1008" s="24"/>
      <c r="K1008" s="25">
        <f>IF(AND(H1008= "",I1008= ""), 0, ROUND(ROUND(J1008, 2) * ROUND(IF(I1008="",H1008,I1008),  0), 2))</f>
        <v>0</v>
      </c>
      <c r="L1008" s="7"/>
      <c r="N1008" s="26">
        <v>0.2</v>
      </c>
      <c r="R1008" s="7">
        <v>686</v>
      </c>
    </row>
    <row r="1009" spans="1:18" hidden="1" x14ac:dyDescent="0.25">
      <c r="A1009" s="7" t="s">
        <v>49</v>
      </c>
    </row>
    <row r="1010" spans="1:18" ht="16.5" thickTop="1" thickBot="1" x14ac:dyDescent="0.3">
      <c r="A1010" s="7">
        <v>9</v>
      </c>
      <c r="B1010" s="19" t="s">
        <v>577</v>
      </c>
      <c r="C1010" s="19"/>
      <c r="D1010" s="114" t="s">
        <v>578</v>
      </c>
      <c r="E1010" s="93"/>
      <c r="F1010" s="93"/>
      <c r="G1010" s="21" t="s">
        <v>48</v>
      </c>
      <c r="H1010" s="22">
        <v>1</v>
      </c>
      <c r="I1010" s="23"/>
      <c r="J1010" s="24"/>
      <c r="K1010" s="25">
        <f>IF(AND(H1010= "",I1010= ""), 0, ROUND(ROUND(J1010, 2) * ROUND(IF(I1010="",H1010,I1010),  0), 2))</f>
        <v>0</v>
      </c>
      <c r="L1010" s="7"/>
      <c r="N1010" s="26">
        <v>0.2</v>
      </c>
      <c r="R1010" s="7">
        <v>686</v>
      </c>
    </row>
    <row r="1011" spans="1:18" hidden="1" x14ac:dyDescent="0.25">
      <c r="A1011" s="7" t="s">
        <v>49</v>
      </c>
    </row>
    <row r="1012" spans="1:18" ht="16.5" thickTop="1" thickBot="1" x14ac:dyDescent="0.3">
      <c r="A1012" s="7">
        <v>9</v>
      </c>
      <c r="B1012" s="19" t="s">
        <v>579</v>
      </c>
      <c r="C1012" s="19"/>
      <c r="D1012" s="114" t="s">
        <v>580</v>
      </c>
      <c r="E1012" s="93"/>
      <c r="F1012" s="93"/>
      <c r="G1012" s="21" t="s">
        <v>10</v>
      </c>
      <c r="H1012" s="22">
        <v>2</v>
      </c>
      <c r="I1012" s="23"/>
      <c r="J1012" s="24"/>
      <c r="K1012" s="25">
        <f>IF(AND(H1012= "",I1012= ""), 0, ROUND(ROUND(J1012, 2) * ROUND(IF(I1012="",H1012,I1012),  0), 2))</f>
        <v>0</v>
      </c>
      <c r="L1012" s="7"/>
      <c r="N1012" s="26">
        <v>0.2</v>
      </c>
      <c r="R1012" s="7">
        <v>686</v>
      </c>
    </row>
    <row r="1013" spans="1:18" hidden="1" x14ac:dyDescent="0.25">
      <c r="A1013" s="7" t="s">
        <v>49</v>
      </c>
    </row>
    <row r="1014" spans="1:18" ht="15.75" thickTop="1" x14ac:dyDescent="0.25">
      <c r="A1014" s="7" t="s">
        <v>171</v>
      </c>
      <c r="B1014" s="20"/>
      <c r="C1014" s="20"/>
      <c r="D1014" s="93"/>
      <c r="E1014" s="93"/>
      <c r="F1014" s="93"/>
      <c r="G1014" s="20"/>
      <c r="H1014" s="20"/>
      <c r="I1014" s="20"/>
      <c r="J1014" s="20"/>
      <c r="K1014" s="20"/>
    </row>
    <row r="1015" spans="1:18" x14ac:dyDescent="0.25">
      <c r="B1015" s="20"/>
      <c r="C1015" s="20"/>
      <c r="D1015" s="96" t="s">
        <v>570</v>
      </c>
      <c r="E1015" s="97"/>
      <c r="F1015" s="97"/>
      <c r="G1015" s="94"/>
      <c r="H1015" s="94"/>
      <c r="I1015" s="94"/>
      <c r="J1015" s="94"/>
      <c r="K1015" s="95"/>
    </row>
    <row r="1016" spans="1:18" x14ac:dyDescent="0.25">
      <c r="B1016" s="20"/>
      <c r="C1016" s="20"/>
      <c r="D1016" s="99"/>
      <c r="E1016" s="58"/>
      <c r="F1016" s="58"/>
      <c r="G1016" s="58"/>
      <c r="H1016" s="58"/>
      <c r="I1016" s="58"/>
      <c r="J1016" s="58"/>
      <c r="K1016" s="98"/>
    </row>
    <row r="1017" spans="1:18" x14ac:dyDescent="0.25">
      <c r="B1017" s="20"/>
      <c r="C1017" s="20"/>
      <c r="D1017" s="106" t="s">
        <v>51</v>
      </c>
      <c r="E1017" s="107"/>
      <c r="F1017" s="107"/>
      <c r="G1017" s="104">
        <f>SUMIF(L1003:L1014, IF(L1002="","",L1002), K1003:K1014)</f>
        <v>0</v>
      </c>
      <c r="H1017" s="104"/>
      <c r="I1017" s="104"/>
      <c r="J1017" s="104"/>
      <c r="K1017" s="105"/>
    </row>
    <row r="1018" spans="1:18" hidden="1" x14ac:dyDescent="0.25">
      <c r="B1018" s="20"/>
      <c r="C1018" s="20"/>
      <c r="D1018" s="102" t="s">
        <v>52</v>
      </c>
      <c r="E1018" s="103"/>
      <c r="F1018" s="103"/>
      <c r="G1018" s="100">
        <f>ROUND(SUMIF(L1003:L1014, IF(L1002="","",L1002), K1003:K1014) * 0.2, 2)</f>
        <v>0</v>
      </c>
      <c r="H1018" s="100"/>
      <c r="I1018" s="100"/>
      <c r="J1018" s="100"/>
      <c r="K1018" s="101"/>
    </row>
    <row r="1019" spans="1:18" hidden="1" x14ac:dyDescent="0.25">
      <c r="B1019" s="20"/>
      <c r="C1019" s="20"/>
      <c r="D1019" s="106" t="s">
        <v>53</v>
      </c>
      <c r="E1019" s="107"/>
      <c r="F1019" s="107"/>
      <c r="G1019" s="104">
        <f>SUM(G1017:G1018)</f>
        <v>0</v>
      </c>
      <c r="H1019" s="104"/>
      <c r="I1019" s="104"/>
      <c r="J1019" s="104"/>
      <c r="K1019" s="105"/>
    </row>
    <row r="1020" spans="1:18" ht="15.75" thickBot="1" x14ac:dyDescent="0.3">
      <c r="A1020" s="7">
        <v>6</v>
      </c>
      <c r="B1020" s="14" t="s">
        <v>581</v>
      </c>
      <c r="C1020" s="14"/>
      <c r="D1020" s="116" t="s">
        <v>582</v>
      </c>
      <c r="E1020" s="116"/>
      <c r="F1020" s="116"/>
      <c r="G1020" s="33"/>
      <c r="H1020" s="33"/>
      <c r="I1020" s="33"/>
      <c r="J1020" s="33"/>
      <c r="K1020" s="33"/>
      <c r="L1020" s="7"/>
    </row>
    <row r="1021" spans="1:18" hidden="1" x14ac:dyDescent="0.25">
      <c r="A1021" s="7" t="s">
        <v>168</v>
      </c>
    </row>
    <row r="1022" spans="1:18" ht="16.5" thickTop="1" thickBot="1" x14ac:dyDescent="0.3">
      <c r="A1022" s="7">
        <v>9</v>
      </c>
      <c r="B1022" s="19" t="s">
        <v>583</v>
      </c>
      <c r="C1022" s="19"/>
      <c r="D1022" s="114" t="s">
        <v>582</v>
      </c>
      <c r="E1022" s="93"/>
      <c r="F1022" s="93"/>
      <c r="G1022" s="21" t="s">
        <v>48</v>
      </c>
      <c r="H1022" s="22">
        <v>1</v>
      </c>
      <c r="I1022" s="23"/>
      <c r="J1022" s="24"/>
      <c r="K1022" s="25">
        <f>IF(AND(H1022= "",I1022= ""), 0, ROUND(ROUND(J1022, 2) * ROUND(IF(I1022="",H1022,I1022),  0), 2))</f>
        <v>0</v>
      </c>
      <c r="L1022" s="7"/>
      <c r="N1022" s="26">
        <v>0.2</v>
      </c>
      <c r="R1022" s="7">
        <v>686</v>
      </c>
    </row>
    <row r="1023" spans="1:18" hidden="1" x14ac:dyDescent="0.25">
      <c r="A1023" s="7" t="s">
        <v>49</v>
      </c>
    </row>
    <row r="1024" spans="1:18" ht="15.75" thickTop="1" x14ac:dyDescent="0.25">
      <c r="A1024" s="7" t="s">
        <v>171</v>
      </c>
      <c r="B1024" s="20"/>
      <c r="C1024" s="20"/>
      <c r="D1024" s="93"/>
      <c r="E1024" s="93"/>
      <c r="F1024" s="93"/>
      <c r="G1024" s="20"/>
      <c r="H1024" s="20"/>
      <c r="I1024" s="20"/>
      <c r="J1024" s="20"/>
      <c r="K1024" s="20"/>
    </row>
    <row r="1025" spans="1:12" x14ac:dyDescent="0.25">
      <c r="B1025" s="20"/>
      <c r="C1025" s="20"/>
      <c r="D1025" s="96" t="s">
        <v>582</v>
      </c>
      <c r="E1025" s="97"/>
      <c r="F1025" s="97"/>
      <c r="G1025" s="94"/>
      <c r="H1025" s="94"/>
      <c r="I1025" s="94"/>
      <c r="J1025" s="94"/>
      <c r="K1025" s="95"/>
    </row>
    <row r="1026" spans="1:12" x14ac:dyDescent="0.25">
      <c r="B1026" s="20"/>
      <c r="C1026" s="20"/>
      <c r="D1026" s="99"/>
      <c r="E1026" s="58"/>
      <c r="F1026" s="58"/>
      <c r="G1026" s="58"/>
      <c r="H1026" s="58"/>
      <c r="I1026" s="58"/>
      <c r="J1026" s="58"/>
      <c r="K1026" s="98"/>
    </row>
    <row r="1027" spans="1:12" x14ac:dyDescent="0.25">
      <c r="B1027" s="20"/>
      <c r="C1027" s="20"/>
      <c r="D1027" s="106" t="s">
        <v>51</v>
      </c>
      <c r="E1027" s="107"/>
      <c r="F1027" s="107"/>
      <c r="G1027" s="104">
        <f>SUMIF(L1021:L1024, IF(L1020="","",L1020), K1021:K1024)</f>
        <v>0</v>
      </c>
      <c r="H1027" s="104"/>
      <c r="I1027" s="104"/>
      <c r="J1027" s="104"/>
      <c r="K1027" s="105"/>
    </row>
    <row r="1028" spans="1:12" hidden="1" x14ac:dyDescent="0.25">
      <c r="B1028" s="20"/>
      <c r="C1028" s="20"/>
      <c r="D1028" s="102" t="s">
        <v>52</v>
      </c>
      <c r="E1028" s="103"/>
      <c r="F1028" s="103"/>
      <c r="G1028" s="100">
        <f>ROUND(SUMIF(L1021:L1024, IF(L1020="","",L1020), K1021:K1024) * 0.2, 2)</f>
        <v>0</v>
      </c>
      <c r="H1028" s="100"/>
      <c r="I1028" s="100"/>
      <c r="J1028" s="100"/>
      <c r="K1028" s="101"/>
    </row>
    <row r="1029" spans="1:12" hidden="1" x14ac:dyDescent="0.25">
      <c r="B1029" s="20"/>
      <c r="C1029" s="20"/>
      <c r="D1029" s="106" t="s">
        <v>53</v>
      </c>
      <c r="E1029" s="107"/>
      <c r="F1029" s="107"/>
      <c r="G1029" s="104">
        <f>SUM(G1027:G1028)</f>
        <v>0</v>
      </c>
      <c r="H1029" s="104"/>
      <c r="I1029" s="104"/>
      <c r="J1029" s="104"/>
      <c r="K1029" s="105"/>
    </row>
    <row r="1030" spans="1:12" x14ac:dyDescent="0.25">
      <c r="A1030" s="7" t="s">
        <v>204</v>
      </c>
      <c r="B1030" s="20"/>
      <c r="C1030" s="20"/>
      <c r="D1030" s="93"/>
      <c r="E1030" s="93"/>
      <c r="F1030" s="93"/>
      <c r="G1030" s="20"/>
      <c r="H1030" s="20"/>
      <c r="I1030" s="20"/>
      <c r="J1030" s="20"/>
      <c r="K1030" s="20"/>
    </row>
    <row r="1031" spans="1:12" x14ac:dyDescent="0.25">
      <c r="B1031" s="20"/>
      <c r="C1031" s="20"/>
      <c r="D1031" s="96" t="s">
        <v>405</v>
      </c>
      <c r="E1031" s="97"/>
      <c r="F1031" s="97"/>
      <c r="G1031" s="94"/>
      <c r="H1031" s="94"/>
      <c r="I1031" s="94"/>
      <c r="J1031" s="94"/>
      <c r="K1031" s="95"/>
    </row>
    <row r="1032" spans="1:12" x14ac:dyDescent="0.25">
      <c r="B1032" s="20"/>
      <c r="C1032" s="20"/>
      <c r="D1032" s="99"/>
      <c r="E1032" s="58"/>
      <c r="F1032" s="58"/>
      <c r="G1032" s="58"/>
      <c r="H1032" s="58"/>
      <c r="I1032" s="58"/>
      <c r="J1032" s="58"/>
      <c r="K1032" s="98"/>
    </row>
    <row r="1033" spans="1:12" x14ac:dyDescent="0.25">
      <c r="B1033" s="20"/>
      <c r="C1033" s="20"/>
      <c r="D1033" s="106" t="s">
        <v>51</v>
      </c>
      <c r="E1033" s="107"/>
      <c r="F1033" s="107"/>
      <c r="G1033" s="104">
        <f>SUMIF(L782:L1030, IF(L781="","",L781), K782:K1030)</f>
        <v>0</v>
      </c>
      <c r="H1033" s="104"/>
      <c r="I1033" s="104"/>
      <c r="J1033" s="104"/>
      <c r="K1033" s="105"/>
    </row>
    <row r="1034" spans="1:12" hidden="1" x14ac:dyDescent="0.25">
      <c r="B1034" s="20"/>
      <c r="C1034" s="20"/>
      <c r="D1034" s="102" t="s">
        <v>52</v>
      </c>
      <c r="E1034" s="103"/>
      <c r="F1034" s="103"/>
      <c r="G1034" s="100">
        <f>ROUND(SUMIF(L782:L1030, IF(L781="","",L781), K782:K1030) * 0.2, 2)</f>
        <v>0</v>
      </c>
      <c r="H1034" s="100"/>
      <c r="I1034" s="100"/>
      <c r="J1034" s="100"/>
      <c r="K1034" s="101"/>
    </row>
    <row r="1035" spans="1:12" hidden="1" x14ac:dyDescent="0.25">
      <c r="B1035" s="20"/>
      <c r="C1035" s="20"/>
      <c r="D1035" s="106" t="s">
        <v>53</v>
      </c>
      <c r="E1035" s="107"/>
      <c r="F1035" s="107"/>
      <c r="G1035" s="104">
        <f>SUM(G1033:G1034)</f>
        <v>0</v>
      </c>
      <c r="H1035" s="104"/>
      <c r="I1035" s="104"/>
      <c r="J1035" s="104"/>
      <c r="K1035" s="105"/>
    </row>
    <row r="1036" spans="1:12" x14ac:dyDescent="0.25">
      <c r="A1036" s="7">
        <v>4</v>
      </c>
      <c r="B1036" s="14" t="s">
        <v>584</v>
      </c>
      <c r="C1036" s="14"/>
      <c r="D1036" s="113" t="s">
        <v>585</v>
      </c>
      <c r="E1036" s="113"/>
      <c r="F1036" s="113"/>
      <c r="G1036" s="16"/>
      <c r="H1036" s="16"/>
      <c r="I1036" s="16"/>
      <c r="J1036" s="16"/>
      <c r="K1036" s="16"/>
      <c r="L1036" s="7"/>
    </row>
    <row r="1037" spans="1:12" hidden="1" x14ac:dyDescent="0.25">
      <c r="A1037" s="7" t="s">
        <v>338</v>
      </c>
    </row>
    <row r="1038" spans="1:12" x14ac:dyDescent="0.25">
      <c r="A1038" s="7">
        <v>6</v>
      </c>
      <c r="B1038" s="14" t="s">
        <v>586</v>
      </c>
      <c r="C1038" s="14"/>
      <c r="D1038" s="116" t="s">
        <v>587</v>
      </c>
      <c r="E1038" s="116"/>
      <c r="F1038" s="116"/>
      <c r="G1038" s="33"/>
      <c r="H1038" s="33"/>
      <c r="I1038" s="33"/>
      <c r="J1038" s="33"/>
      <c r="K1038" s="33"/>
      <c r="L1038" s="7"/>
    </row>
    <row r="1039" spans="1:12" ht="15.75" thickBot="1" x14ac:dyDescent="0.3">
      <c r="A1039" s="7">
        <v>8</v>
      </c>
      <c r="B1039" s="19" t="s">
        <v>588</v>
      </c>
      <c r="C1039" s="19"/>
      <c r="D1039" s="115" t="s">
        <v>589</v>
      </c>
      <c r="E1039" s="115"/>
      <c r="F1039" s="115"/>
      <c r="G1039" s="20"/>
      <c r="H1039" s="20"/>
      <c r="I1039" s="20"/>
      <c r="J1039" s="20"/>
      <c r="K1039" s="29"/>
      <c r="L1039" s="7"/>
    </row>
    <row r="1040" spans="1:12" hidden="1" x14ac:dyDescent="0.25">
      <c r="A1040" s="7" t="s">
        <v>73</v>
      </c>
    </row>
    <row r="1041" spans="1:18" ht="20.45" customHeight="1" thickTop="1" thickBot="1" x14ac:dyDescent="0.3">
      <c r="A1041" s="7">
        <v>9</v>
      </c>
      <c r="B1041" s="19" t="s">
        <v>590</v>
      </c>
      <c r="C1041" s="19"/>
      <c r="D1041" s="114" t="s">
        <v>591</v>
      </c>
      <c r="E1041" s="93"/>
      <c r="F1041" s="93"/>
      <c r="G1041" s="21" t="s">
        <v>48</v>
      </c>
      <c r="H1041" s="22">
        <v>2</v>
      </c>
      <c r="I1041" s="23"/>
      <c r="J1041" s="24"/>
      <c r="K1041" s="25">
        <f>IF(AND(H1041= "",I1041= ""), 0, ROUND(ROUND(J1041, 2) * ROUND(IF(I1041="",H1041,I1041),  0), 2))</f>
        <v>0</v>
      </c>
      <c r="L1041" s="7"/>
      <c r="N1041" s="26">
        <v>0.2</v>
      </c>
      <c r="R1041" s="7">
        <v>686</v>
      </c>
    </row>
    <row r="1042" spans="1:18" hidden="1" x14ac:dyDescent="0.25">
      <c r="A1042" s="7" t="s">
        <v>49</v>
      </c>
    </row>
    <row r="1043" spans="1:18" ht="18" thickTop="1" thickBot="1" x14ac:dyDescent="0.3">
      <c r="A1043" s="7">
        <v>9</v>
      </c>
      <c r="B1043" s="19" t="s">
        <v>592</v>
      </c>
      <c r="C1043" s="19"/>
      <c r="D1043" s="114" t="s">
        <v>593</v>
      </c>
      <c r="E1043" s="93"/>
      <c r="F1043" s="93"/>
      <c r="G1043" s="21" t="s">
        <v>123</v>
      </c>
      <c r="H1043" s="27">
        <v>27</v>
      </c>
      <c r="I1043" s="28"/>
      <c r="J1043" s="24"/>
      <c r="K1043" s="25">
        <f>IF(AND(H1043= "",I1043= ""), 0, ROUND(ROUND(J1043, 2) * ROUND(IF(I1043="",H1043,I1043),  2), 2))</f>
        <v>0</v>
      </c>
      <c r="L1043" s="7"/>
      <c r="N1043" s="26">
        <v>0.2</v>
      </c>
      <c r="R1043" s="7">
        <v>686</v>
      </c>
    </row>
    <row r="1044" spans="1:18" hidden="1" x14ac:dyDescent="0.25">
      <c r="A1044" s="7" t="s">
        <v>49</v>
      </c>
    </row>
    <row r="1045" spans="1:18" ht="18" thickTop="1" thickBot="1" x14ac:dyDescent="0.3">
      <c r="A1045" s="7">
        <v>9</v>
      </c>
      <c r="B1045" s="19" t="s">
        <v>594</v>
      </c>
      <c r="C1045" s="19"/>
      <c r="D1045" s="114" t="s">
        <v>491</v>
      </c>
      <c r="E1045" s="93"/>
      <c r="F1045" s="93"/>
      <c r="G1045" s="21" t="s">
        <v>123</v>
      </c>
      <c r="H1045" s="27">
        <v>62</v>
      </c>
      <c r="I1045" s="28"/>
      <c r="J1045" s="24"/>
      <c r="K1045" s="25">
        <f>IF(AND(H1045= "",I1045= ""), 0, ROUND(ROUND(J1045, 2) * ROUND(IF(I1045="",H1045,I1045),  2), 2))</f>
        <v>0</v>
      </c>
      <c r="L1045" s="7"/>
      <c r="N1045" s="26">
        <v>0.2</v>
      </c>
      <c r="R1045" s="7">
        <v>686</v>
      </c>
    </row>
    <row r="1046" spans="1:18" hidden="1" x14ac:dyDescent="0.25">
      <c r="A1046" s="7" t="s">
        <v>49</v>
      </c>
    </row>
    <row r="1047" spans="1:18" ht="18" thickTop="1" thickBot="1" x14ac:dyDescent="0.3">
      <c r="A1047" s="7">
        <v>9</v>
      </c>
      <c r="B1047" s="19" t="s">
        <v>595</v>
      </c>
      <c r="C1047" s="19"/>
      <c r="D1047" s="114" t="s">
        <v>214</v>
      </c>
      <c r="E1047" s="93"/>
      <c r="F1047" s="93"/>
      <c r="G1047" s="21" t="s">
        <v>48</v>
      </c>
      <c r="H1047" s="22">
        <v>1</v>
      </c>
      <c r="I1047" s="23"/>
      <c r="J1047" s="24"/>
      <c r="K1047" s="25">
        <f>IF(AND(H1047= "",I1047= ""), 0, ROUND(ROUND(J1047, 2) * ROUND(IF(I1047="",H1047,I1047),  0), 2))</f>
        <v>0</v>
      </c>
      <c r="L1047" s="7"/>
      <c r="N1047" s="26">
        <v>0.2</v>
      </c>
      <c r="R1047" s="7">
        <v>686</v>
      </c>
    </row>
    <row r="1048" spans="1:18" hidden="1" x14ac:dyDescent="0.25">
      <c r="A1048" s="7" t="s">
        <v>49</v>
      </c>
    </row>
    <row r="1049" spans="1:18" ht="16.5" thickTop="1" thickBot="1" x14ac:dyDescent="0.3">
      <c r="A1049" s="7">
        <v>9</v>
      </c>
      <c r="B1049" s="19" t="s">
        <v>596</v>
      </c>
      <c r="C1049" s="19"/>
      <c r="D1049" s="114" t="s">
        <v>501</v>
      </c>
      <c r="E1049" s="93"/>
      <c r="F1049" s="93"/>
      <c r="G1049" s="21" t="s">
        <v>48</v>
      </c>
      <c r="H1049" s="22">
        <v>1</v>
      </c>
      <c r="I1049" s="23"/>
      <c r="J1049" s="24"/>
      <c r="K1049" s="25">
        <f>IF(AND(H1049= "",I1049= ""), 0, ROUND(ROUND(J1049, 2) * ROUND(IF(I1049="",H1049,I1049),  0), 2))</f>
        <v>0</v>
      </c>
      <c r="L1049" s="7"/>
      <c r="N1049" s="26">
        <v>0.2</v>
      </c>
      <c r="R1049" s="7">
        <v>686</v>
      </c>
    </row>
    <row r="1050" spans="1:18" hidden="1" x14ac:dyDescent="0.25">
      <c r="A1050" s="7" t="s">
        <v>49</v>
      </c>
    </row>
    <row r="1051" spans="1:18" ht="18" thickTop="1" thickBot="1" x14ac:dyDescent="0.3">
      <c r="A1051" s="7">
        <v>9</v>
      </c>
      <c r="B1051" s="19" t="s">
        <v>597</v>
      </c>
      <c r="C1051" s="19"/>
      <c r="D1051" s="114" t="s">
        <v>598</v>
      </c>
      <c r="E1051" s="93"/>
      <c r="F1051" s="93"/>
      <c r="G1051" s="21" t="s">
        <v>123</v>
      </c>
      <c r="H1051" s="27">
        <v>27</v>
      </c>
      <c r="I1051" s="28"/>
      <c r="J1051" s="24"/>
      <c r="K1051" s="25">
        <f>IF(AND(H1051= "",I1051= ""), 0, ROUND(ROUND(J1051, 2) * ROUND(IF(I1051="",H1051,I1051),  2), 2))</f>
        <v>0</v>
      </c>
      <c r="L1051" s="7"/>
      <c r="N1051" s="26">
        <v>0.2</v>
      </c>
      <c r="R1051" s="7">
        <v>686</v>
      </c>
    </row>
    <row r="1052" spans="1:18" hidden="1" x14ac:dyDescent="0.25">
      <c r="A1052" s="7" t="s">
        <v>49</v>
      </c>
    </row>
    <row r="1053" spans="1:18" ht="16.5" thickTop="1" thickBot="1" x14ac:dyDescent="0.3">
      <c r="A1053" s="7">
        <v>9</v>
      </c>
      <c r="B1053" s="19" t="s">
        <v>599</v>
      </c>
      <c r="C1053" s="19"/>
      <c r="D1053" s="114" t="s">
        <v>600</v>
      </c>
      <c r="E1053" s="93"/>
      <c r="F1053" s="93"/>
      <c r="G1053" s="21" t="s">
        <v>123</v>
      </c>
      <c r="H1053" s="27">
        <v>62</v>
      </c>
      <c r="I1053" s="28"/>
      <c r="J1053" s="24"/>
      <c r="K1053" s="25">
        <f>IF(AND(H1053= "",I1053= ""), 0, ROUND(ROUND(J1053, 2) * ROUND(IF(I1053="",H1053,I1053),  2), 2))</f>
        <v>0</v>
      </c>
      <c r="L1053" s="7"/>
      <c r="N1053" s="26">
        <v>0.2</v>
      </c>
      <c r="R1053" s="7">
        <v>686</v>
      </c>
    </row>
    <row r="1054" spans="1:18" hidden="1" x14ac:dyDescent="0.25">
      <c r="A1054" s="7" t="s">
        <v>49</v>
      </c>
    </row>
    <row r="1055" spans="1:18" ht="18" thickTop="1" thickBot="1" x14ac:dyDescent="0.3">
      <c r="A1055" s="7">
        <v>9</v>
      </c>
      <c r="B1055" s="19" t="s">
        <v>601</v>
      </c>
      <c r="C1055" s="19"/>
      <c r="D1055" s="114" t="s">
        <v>602</v>
      </c>
      <c r="E1055" s="93"/>
      <c r="F1055" s="93"/>
      <c r="G1055" s="21" t="s">
        <v>48</v>
      </c>
      <c r="H1055" s="22">
        <v>1</v>
      </c>
      <c r="I1055" s="23"/>
      <c r="J1055" s="24"/>
      <c r="K1055" s="25">
        <f>IF(AND(H1055= "",I1055= ""), 0, ROUND(ROUND(J1055, 2) * ROUND(IF(I1055="",H1055,I1055),  0), 2))</f>
        <v>0</v>
      </c>
      <c r="L1055" s="7"/>
      <c r="N1055" s="26">
        <v>0.2</v>
      </c>
      <c r="R1055" s="7">
        <v>686</v>
      </c>
    </row>
    <row r="1056" spans="1:18" hidden="1" x14ac:dyDescent="0.25">
      <c r="A1056" s="7" t="s">
        <v>49</v>
      </c>
    </row>
    <row r="1057" spans="1:18" ht="18" thickTop="1" thickBot="1" x14ac:dyDescent="0.3">
      <c r="A1057" s="7">
        <v>9</v>
      </c>
      <c r="B1057" s="19" t="s">
        <v>603</v>
      </c>
      <c r="C1057" s="19"/>
      <c r="D1057" s="114" t="s">
        <v>604</v>
      </c>
      <c r="E1057" s="93"/>
      <c r="F1057" s="93"/>
      <c r="G1057" s="21" t="s">
        <v>10</v>
      </c>
      <c r="H1057" s="22">
        <v>6</v>
      </c>
      <c r="I1057" s="23"/>
      <c r="J1057" s="24"/>
      <c r="K1057" s="25">
        <f>IF(AND(H1057= "",I1057= ""), 0, ROUND(ROUND(J1057, 2) * ROUND(IF(I1057="",H1057,I1057),  0), 2))</f>
        <v>0</v>
      </c>
      <c r="L1057" s="7"/>
      <c r="N1057" s="26">
        <v>0.2</v>
      </c>
      <c r="R1057" s="7">
        <v>686</v>
      </c>
    </row>
    <row r="1058" spans="1:18" hidden="1" x14ac:dyDescent="0.25">
      <c r="A1058" s="7" t="s">
        <v>49</v>
      </c>
    </row>
    <row r="1059" spans="1:18" ht="18" thickTop="1" thickBot="1" x14ac:dyDescent="0.3">
      <c r="A1059" s="7">
        <v>9</v>
      </c>
      <c r="B1059" s="19" t="s">
        <v>605</v>
      </c>
      <c r="C1059" s="19"/>
      <c r="D1059" s="114" t="s">
        <v>606</v>
      </c>
      <c r="E1059" s="93"/>
      <c r="F1059" s="93"/>
      <c r="G1059" s="21" t="s">
        <v>10</v>
      </c>
      <c r="H1059" s="22">
        <v>6</v>
      </c>
      <c r="I1059" s="23"/>
      <c r="J1059" s="24"/>
      <c r="K1059" s="25">
        <f>IF(AND(H1059= "",I1059= ""), 0, ROUND(ROUND(J1059, 2) * ROUND(IF(I1059="",H1059,I1059),  0), 2))</f>
        <v>0</v>
      </c>
      <c r="L1059" s="7"/>
      <c r="N1059" s="26">
        <v>0.2</v>
      </c>
      <c r="R1059" s="7">
        <v>686</v>
      </c>
    </row>
    <row r="1060" spans="1:18" hidden="1" x14ac:dyDescent="0.25">
      <c r="A1060" s="7" t="s">
        <v>49</v>
      </c>
    </row>
    <row r="1061" spans="1:18" ht="18" thickTop="1" thickBot="1" x14ac:dyDescent="0.3">
      <c r="A1061" s="7">
        <v>9</v>
      </c>
      <c r="B1061" s="19" t="s">
        <v>607</v>
      </c>
      <c r="C1061" s="19"/>
      <c r="D1061" s="114" t="s">
        <v>608</v>
      </c>
      <c r="E1061" s="93"/>
      <c r="F1061" s="93"/>
      <c r="G1061" s="21" t="s">
        <v>10</v>
      </c>
      <c r="H1061" s="22">
        <v>2</v>
      </c>
      <c r="I1061" s="23"/>
      <c r="J1061" s="24"/>
      <c r="K1061" s="25">
        <f>IF(AND(H1061= "",I1061= ""), 0, ROUND(ROUND(J1061, 2) * ROUND(IF(I1061="",H1061,I1061),  0), 2))</f>
        <v>0</v>
      </c>
      <c r="L1061" s="7"/>
      <c r="N1061" s="26">
        <v>0.2</v>
      </c>
      <c r="R1061" s="7">
        <v>686</v>
      </c>
    </row>
    <row r="1062" spans="1:18" hidden="1" x14ac:dyDescent="0.25">
      <c r="A1062" s="7" t="s">
        <v>49</v>
      </c>
    </row>
    <row r="1063" spans="1:18" ht="18" thickTop="1" thickBot="1" x14ac:dyDescent="0.3">
      <c r="A1063" s="7">
        <v>9</v>
      </c>
      <c r="B1063" s="19" t="s">
        <v>609</v>
      </c>
      <c r="C1063" s="19"/>
      <c r="D1063" s="114" t="s">
        <v>610</v>
      </c>
      <c r="E1063" s="93"/>
      <c r="F1063" s="93"/>
      <c r="G1063" s="21" t="s">
        <v>10</v>
      </c>
      <c r="H1063" s="22">
        <v>2</v>
      </c>
      <c r="I1063" s="23"/>
      <c r="J1063" s="24"/>
      <c r="K1063" s="25">
        <f>IF(AND(H1063= "",I1063= ""), 0, ROUND(ROUND(J1063, 2) * ROUND(IF(I1063="",H1063,I1063),  0), 2))</f>
        <v>0</v>
      </c>
      <c r="L1063" s="7"/>
      <c r="N1063" s="26">
        <v>0.2</v>
      </c>
      <c r="R1063" s="7">
        <v>686</v>
      </c>
    </row>
    <row r="1064" spans="1:18" hidden="1" x14ac:dyDescent="0.25">
      <c r="A1064" s="7" t="s">
        <v>49</v>
      </c>
    </row>
    <row r="1065" spans="1:18" ht="18" thickTop="1" thickBot="1" x14ac:dyDescent="0.3">
      <c r="A1065" s="7">
        <v>9</v>
      </c>
      <c r="B1065" s="19" t="s">
        <v>611</v>
      </c>
      <c r="C1065" s="19"/>
      <c r="D1065" s="114" t="s">
        <v>612</v>
      </c>
      <c r="E1065" s="93"/>
      <c r="F1065" s="93"/>
      <c r="G1065" s="21" t="s">
        <v>10</v>
      </c>
      <c r="H1065" s="22">
        <v>2</v>
      </c>
      <c r="I1065" s="23"/>
      <c r="J1065" s="24"/>
      <c r="K1065" s="25">
        <f>IF(AND(H1065= "",I1065= ""), 0, ROUND(ROUND(J1065, 2) * ROUND(IF(I1065="",H1065,I1065),  0), 2))</f>
        <v>0</v>
      </c>
      <c r="L1065" s="7"/>
      <c r="N1065" s="26">
        <v>0.2</v>
      </c>
      <c r="R1065" s="7">
        <v>686</v>
      </c>
    </row>
    <row r="1066" spans="1:18" hidden="1" x14ac:dyDescent="0.25">
      <c r="A1066" s="7" t="s">
        <v>49</v>
      </c>
    </row>
    <row r="1067" spans="1:18" ht="18" thickTop="1" thickBot="1" x14ac:dyDescent="0.3">
      <c r="A1067" s="7">
        <v>9</v>
      </c>
      <c r="B1067" s="19" t="s">
        <v>613</v>
      </c>
      <c r="C1067" s="19"/>
      <c r="D1067" s="114" t="s">
        <v>503</v>
      </c>
      <c r="E1067" s="93"/>
      <c r="F1067" s="93"/>
      <c r="G1067" s="21" t="s">
        <v>48</v>
      </c>
      <c r="H1067" s="22">
        <v>1</v>
      </c>
      <c r="I1067" s="23"/>
      <c r="J1067" s="24"/>
      <c r="K1067" s="25">
        <f>IF(AND(H1067= "",I1067= ""), 0, ROUND(ROUND(J1067, 2) * ROUND(IF(I1067="",H1067,I1067),  0), 2))</f>
        <v>0</v>
      </c>
      <c r="L1067" s="7"/>
      <c r="N1067" s="26">
        <v>0.2</v>
      </c>
      <c r="R1067" s="7">
        <v>686</v>
      </c>
    </row>
    <row r="1068" spans="1:18" hidden="1" x14ac:dyDescent="0.25">
      <c r="A1068" s="7" t="s">
        <v>49</v>
      </c>
    </row>
    <row r="1069" spans="1:18" ht="15.75" thickTop="1" x14ac:dyDescent="0.25">
      <c r="A1069" s="7" t="s">
        <v>77</v>
      </c>
      <c r="B1069" s="20"/>
      <c r="C1069" s="20"/>
      <c r="D1069" s="93"/>
      <c r="E1069" s="93"/>
      <c r="F1069" s="93"/>
      <c r="G1069" s="20"/>
      <c r="H1069" s="20"/>
      <c r="I1069" s="20"/>
      <c r="J1069" s="20"/>
      <c r="K1069" s="20"/>
    </row>
    <row r="1070" spans="1:18" x14ac:dyDescent="0.25">
      <c r="B1070" s="20"/>
      <c r="C1070" s="20"/>
      <c r="D1070" s="96" t="s">
        <v>589</v>
      </c>
      <c r="E1070" s="97"/>
      <c r="F1070" s="97"/>
      <c r="G1070" s="94"/>
      <c r="H1070" s="94"/>
      <c r="I1070" s="94"/>
      <c r="J1070" s="94"/>
      <c r="K1070" s="95"/>
    </row>
    <row r="1071" spans="1:18" x14ac:dyDescent="0.25">
      <c r="B1071" s="20"/>
      <c r="C1071" s="20"/>
      <c r="D1071" s="99"/>
      <c r="E1071" s="58"/>
      <c r="F1071" s="58"/>
      <c r="G1071" s="58"/>
      <c r="H1071" s="58"/>
      <c r="I1071" s="58"/>
      <c r="J1071" s="58"/>
      <c r="K1071" s="98"/>
    </row>
    <row r="1072" spans="1:18" x14ac:dyDescent="0.25">
      <c r="B1072" s="20"/>
      <c r="C1072" s="20"/>
      <c r="D1072" s="106" t="s">
        <v>51</v>
      </c>
      <c r="E1072" s="107"/>
      <c r="F1072" s="107"/>
      <c r="G1072" s="104">
        <f>SUMIF(L1040:L1069, IF(L1039="","",L1039), K1040:K1069)</f>
        <v>0</v>
      </c>
      <c r="H1072" s="104"/>
      <c r="I1072" s="104"/>
      <c r="J1072" s="104"/>
      <c r="K1072" s="105"/>
    </row>
    <row r="1073" spans="1:18" hidden="1" x14ac:dyDescent="0.25">
      <c r="B1073" s="20"/>
      <c r="C1073" s="20"/>
      <c r="D1073" s="102" t="s">
        <v>52</v>
      </c>
      <c r="E1073" s="103"/>
      <c r="F1073" s="103"/>
      <c r="G1073" s="100">
        <f>ROUND(SUMIF(L1040:L1069, IF(L1039="","",L1039), K1040:K1069) * 0.2, 2)</f>
        <v>0</v>
      </c>
      <c r="H1073" s="100"/>
      <c r="I1073" s="100"/>
      <c r="J1073" s="100"/>
      <c r="K1073" s="101"/>
    </row>
    <row r="1074" spans="1:18" hidden="1" x14ac:dyDescent="0.25">
      <c r="B1074" s="20"/>
      <c r="C1074" s="20"/>
      <c r="D1074" s="106" t="s">
        <v>53</v>
      </c>
      <c r="E1074" s="107"/>
      <c r="F1074" s="107"/>
      <c r="G1074" s="104">
        <f>SUM(G1072:G1073)</f>
        <v>0</v>
      </c>
      <c r="H1074" s="104"/>
      <c r="I1074" s="104"/>
      <c r="J1074" s="104"/>
      <c r="K1074" s="105"/>
    </row>
    <row r="1075" spans="1:18" x14ac:dyDescent="0.25">
      <c r="A1075" s="7" t="s">
        <v>171</v>
      </c>
      <c r="B1075" s="20"/>
      <c r="C1075" s="20"/>
      <c r="D1075" s="93"/>
      <c r="E1075" s="93"/>
      <c r="F1075" s="93"/>
      <c r="G1075" s="20"/>
      <c r="H1075" s="20"/>
      <c r="I1075" s="20"/>
      <c r="J1075" s="20"/>
      <c r="K1075" s="20"/>
    </row>
    <row r="1076" spans="1:18" x14ac:dyDescent="0.25">
      <c r="B1076" s="20"/>
      <c r="C1076" s="20"/>
      <c r="D1076" s="96" t="s">
        <v>587</v>
      </c>
      <c r="E1076" s="97"/>
      <c r="F1076" s="97"/>
      <c r="G1076" s="94"/>
      <c r="H1076" s="94"/>
      <c r="I1076" s="94"/>
      <c r="J1076" s="94"/>
      <c r="K1076" s="95"/>
    </row>
    <row r="1077" spans="1:18" x14ac:dyDescent="0.25">
      <c r="B1077" s="20"/>
      <c r="C1077" s="20"/>
      <c r="D1077" s="99"/>
      <c r="E1077" s="58"/>
      <c r="F1077" s="58"/>
      <c r="G1077" s="58"/>
      <c r="H1077" s="58"/>
      <c r="I1077" s="58"/>
      <c r="J1077" s="58"/>
      <c r="K1077" s="98"/>
    </row>
    <row r="1078" spans="1:18" x14ac:dyDescent="0.25">
      <c r="B1078" s="20"/>
      <c r="C1078" s="20"/>
      <c r="D1078" s="106" t="s">
        <v>51</v>
      </c>
      <c r="E1078" s="107"/>
      <c r="F1078" s="107"/>
      <c r="G1078" s="104">
        <f>SUMIF(L1039:L1075, IF(L1038="","",L1038), K1039:K1075)</f>
        <v>0</v>
      </c>
      <c r="H1078" s="104"/>
      <c r="I1078" s="104"/>
      <c r="J1078" s="104"/>
      <c r="K1078" s="105"/>
    </row>
    <row r="1079" spans="1:18" hidden="1" x14ac:dyDescent="0.25">
      <c r="B1079" s="20"/>
      <c r="C1079" s="20"/>
      <c r="D1079" s="102" t="s">
        <v>52</v>
      </c>
      <c r="E1079" s="103"/>
      <c r="F1079" s="103"/>
      <c r="G1079" s="100">
        <f>ROUND(SUMIF(L1039:L1075, IF(L1038="","",L1038), K1039:K1075) * 0.2, 2)</f>
        <v>0</v>
      </c>
      <c r="H1079" s="100"/>
      <c r="I1079" s="100"/>
      <c r="J1079" s="100"/>
      <c r="K1079" s="101"/>
    </row>
    <row r="1080" spans="1:18" hidden="1" x14ac:dyDescent="0.25">
      <c r="B1080" s="20"/>
      <c r="C1080" s="20"/>
      <c r="D1080" s="106" t="s">
        <v>53</v>
      </c>
      <c r="E1080" s="107"/>
      <c r="F1080" s="107"/>
      <c r="G1080" s="104">
        <f>SUM(G1078:G1079)</f>
        <v>0</v>
      </c>
      <c r="H1080" s="104"/>
      <c r="I1080" s="104"/>
      <c r="J1080" s="104"/>
      <c r="K1080" s="105"/>
    </row>
    <row r="1081" spans="1:18" ht="15.75" thickBot="1" x14ac:dyDescent="0.3">
      <c r="A1081" s="7">
        <v>6</v>
      </c>
      <c r="B1081" s="14" t="s">
        <v>614</v>
      </c>
      <c r="C1081" s="14"/>
      <c r="D1081" s="116" t="s">
        <v>615</v>
      </c>
      <c r="E1081" s="116"/>
      <c r="F1081" s="116"/>
      <c r="G1081" s="33"/>
      <c r="H1081" s="33"/>
      <c r="I1081" s="33"/>
      <c r="J1081" s="33"/>
      <c r="K1081" s="33"/>
      <c r="L1081" s="7"/>
    </row>
    <row r="1082" spans="1:18" hidden="1" x14ac:dyDescent="0.25">
      <c r="A1082" s="7" t="s">
        <v>168</v>
      </c>
    </row>
    <row r="1083" spans="1:18" ht="16.5" thickTop="1" thickBot="1" x14ac:dyDescent="0.3">
      <c r="A1083" s="7">
        <v>9</v>
      </c>
      <c r="B1083" s="19" t="s">
        <v>616</v>
      </c>
      <c r="C1083" s="19"/>
      <c r="D1083" s="114" t="s">
        <v>617</v>
      </c>
      <c r="E1083" s="93"/>
      <c r="F1083" s="93"/>
      <c r="G1083" s="21" t="s">
        <v>239</v>
      </c>
      <c r="H1083" s="22">
        <v>1</v>
      </c>
      <c r="I1083" s="23"/>
      <c r="J1083" s="24"/>
      <c r="K1083" s="25">
        <f>IF(AND(H1083= "",I1083= ""), 0, ROUND(ROUND(J1083, 2) * ROUND(IF(I1083="",H1083,I1083),  0), 2))</f>
        <v>0</v>
      </c>
      <c r="L1083" s="7"/>
      <c r="N1083" s="26">
        <v>0.2</v>
      </c>
      <c r="R1083" s="7">
        <v>686</v>
      </c>
    </row>
    <row r="1084" spans="1:18" hidden="1" x14ac:dyDescent="0.25">
      <c r="A1084" s="7" t="s">
        <v>49</v>
      </c>
    </row>
    <row r="1085" spans="1:18" ht="15.75" thickTop="1" x14ac:dyDescent="0.25">
      <c r="A1085" s="7" t="s">
        <v>171</v>
      </c>
      <c r="B1085" s="20"/>
      <c r="C1085" s="20"/>
      <c r="D1085" s="93"/>
      <c r="E1085" s="93"/>
      <c r="F1085" s="93"/>
      <c r="G1085" s="20"/>
      <c r="H1085" s="20"/>
      <c r="I1085" s="20"/>
      <c r="J1085" s="20"/>
      <c r="K1085" s="20"/>
    </row>
    <row r="1086" spans="1:18" x14ac:dyDescent="0.25">
      <c r="B1086" s="20"/>
      <c r="C1086" s="20"/>
      <c r="D1086" s="96" t="s">
        <v>615</v>
      </c>
      <c r="E1086" s="97"/>
      <c r="F1086" s="97"/>
      <c r="G1086" s="94"/>
      <c r="H1086" s="94"/>
      <c r="I1086" s="94"/>
      <c r="J1086" s="94"/>
      <c r="K1086" s="95"/>
    </row>
    <row r="1087" spans="1:18" x14ac:dyDescent="0.25">
      <c r="B1087" s="20"/>
      <c r="C1087" s="20"/>
      <c r="D1087" s="99"/>
      <c r="E1087" s="58"/>
      <c r="F1087" s="58"/>
      <c r="G1087" s="58"/>
      <c r="H1087" s="58"/>
      <c r="I1087" s="58"/>
      <c r="J1087" s="58"/>
      <c r="K1087" s="98"/>
    </row>
    <row r="1088" spans="1:18" x14ac:dyDescent="0.25">
      <c r="B1088" s="20"/>
      <c r="C1088" s="20"/>
      <c r="D1088" s="106" t="s">
        <v>51</v>
      </c>
      <c r="E1088" s="107"/>
      <c r="F1088" s="107"/>
      <c r="G1088" s="104">
        <f>SUMIF(L1082:L1085, IF(L1081="","",L1081), K1082:K1085)</f>
        <v>0</v>
      </c>
      <c r="H1088" s="104"/>
      <c r="I1088" s="104"/>
      <c r="J1088" s="104"/>
      <c r="K1088" s="105"/>
    </row>
    <row r="1089" spans="1:12" hidden="1" x14ac:dyDescent="0.25">
      <c r="B1089" s="20"/>
      <c r="C1089" s="20"/>
      <c r="D1089" s="102" t="s">
        <v>52</v>
      </c>
      <c r="E1089" s="103"/>
      <c r="F1089" s="103"/>
      <c r="G1089" s="100">
        <f>ROUND(SUMIF(L1082:L1085, IF(L1081="","",L1081), K1082:K1085) * 0.2, 2)</f>
        <v>0</v>
      </c>
      <c r="H1089" s="100"/>
      <c r="I1089" s="100"/>
      <c r="J1089" s="100"/>
      <c r="K1089" s="101"/>
    </row>
    <row r="1090" spans="1:12" hidden="1" x14ac:dyDescent="0.25">
      <c r="B1090" s="20"/>
      <c r="C1090" s="20"/>
      <c r="D1090" s="106" t="s">
        <v>53</v>
      </c>
      <c r="E1090" s="107"/>
      <c r="F1090" s="107"/>
      <c r="G1090" s="104">
        <f>SUM(G1088:G1089)</f>
        <v>0</v>
      </c>
      <c r="H1090" s="104"/>
      <c r="I1090" s="104"/>
      <c r="J1090" s="104"/>
      <c r="K1090" s="105"/>
    </row>
    <row r="1091" spans="1:12" x14ac:dyDescent="0.25">
      <c r="A1091" s="7" t="s">
        <v>204</v>
      </c>
      <c r="B1091" s="20"/>
      <c r="C1091" s="20"/>
      <c r="D1091" s="93"/>
      <c r="E1091" s="93"/>
      <c r="F1091" s="93"/>
      <c r="G1091" s="20"/>
      <c r="H1091" s="20"/>
      <c r="I1091" s="20"/>
      <c r="J1091" s="20"/>
      <c r="K1091" s="20"/>
    </row>
    <row r="1092" spans="1:12" x14ac:dyDescent="0.25">
      <c r="B1092" s="20"/>
      <c r="C1092" s="20"/>
      <c r="D1092" s="96" t="s">
        <v>585</v>
      </c>
      <c r="E1092" s="97"/>
      <c r="F1092" s="97"/>
      <c r="G1092" s="94"/>
      <c r="H1092" s="94"/>
      <c r="I1092" s="94"/>
      <c r="J1092" s="94"/>
      <c r="K1092" s="95"/>
    </row>
    <row r="1093" spans="1:12" x14ac:dyDescent="0.25">
      <c r="B1093" s="20"/>
      <c r="C1093" s="20"/>
      <c r="D1093" s="99"/>
      <c r="E1093" s="58"/>
      <c r="F1093" s="58"/>
      <c r="G1093" s="58"/>
      <c r="H1093" s="58"/>
      <c r="I1093" s="58"/>
      <c r="J1093" s="58"/>
      <c r="K1093" s="98"/>
    </row>
    <row r="1094" spans="1:12" x14ac:dyDescent="0.25">
      <c r="B1094" s="20"/>
      <c r="C1094" s="20"/>
      <c r="D1094" s="106" t="s">
        <v>51</v>
      </c>
      <c r="E1094" s="107"/>
      <c r="F1094" s="107"/>
      <c r="G1094" s="104">
        <f>SUMIF(L1037:L1091, IF(L1036="","",L1036), K1037:K1091)</f>
        <v>0</v>
      </c>
      <c r="H1094" s="104"/>
      <c r="I1094" s="104"/>
      <c r="J1094" s="104"/>
      <c r="K1094" s="105"/>
    </row>
    <row r="1095" spans="1:12" hidden="1" x14ac:dyDescent="0.25">
      <c r="B1095" s="20"/>
      <c r="C1095" s="20"/>
      <c r="D1095" s="102" t="s">
        <v>52</v>
      </c>
      <c r="E1095" s="103"/>
      <c r="F1095" s="103"/>
      <c r="G1095" s="100">
        <f>ROUND(SUMIF(L1037:L1091, IF(L1036="","",L1036), K1037:K1091) * 0.2, 2)</f>
        <v>0</v>
      </c>
      <c r="H1095" s="100"/>
      <c r="I1095" s="100"/>
      <c r="J1095" s="100"/>
      <c r="K1095" s="101"/>
    </row>
    <row r="1096" spans="1:12" hidden="1" x14ac:dyDescent="0.25">
      <c r="B1096" s="20"/>
      <c r="C1096" s="20"/>
      <c r="D1096" s="106" t="s">
        <v>53</v>
      </c>
      <c r="E1096" s="107"/>
      <c r="F1096" s="107"/>
      <c r="G1096" s="104">
        <f>SUM(G1094:G1095)</f>
        <v>0</v>
      </c>
      <c r="H1096" s="104"/>
      <c r="I1096" s="104"/>
      <c r="J1096" s="104"/>
      <c r="K1096" s="105"/>
    </row>
    <row r="1097" spans="1:12" ht="27.6" customHeight="1" x14ac:dyDescent="0.25">
      <c r="A1097" s="7">
        <v>4</v>
      </c>
      <c r="B1097" s="14" t="s">
        <v>618</v>
      </c>
      <c r="C1097" s="14"/>
      <c r="D1097" s="113" t="s">
        <v>619</v>
      </c>
      <c r="E1097" s="113"/>
      <c r="F1097" s="113"/>
      <c r="G1097" s="16"/>
      <c r="H1097" s="16"/>
      <c r="I1097" s="16"/>
      <c r="J1097" s="16"/>
      <c r="K1097" s="16"/>
      <c r="L1097" s="7"/>
    </row>
    <row r="1098" spans="1:12" hidden="1" x14ac:dyDescent="0.25">
      <c r="A1098" s="7" t="s">
        <v>338</v>
      </c>
    </row>
    <row r="1099" spans="1:12" hidden="1" x14ac:dyDescent="0.25">
      <c r="A1099" s="7" t="s">
        <v>338</v>
      </c>
    </row>
    <row r="1100" spans="1:12" hidden="1" x14ac:dyDescent="0.25">
      <c r="A1100" s="7" t="s">
        <v>338</v>
      </c>
    </row>
    <row r="1101" spans="1:12" x14ac:dyDescent="0.25">
      <c r="A1101" s="7">
        <v>6</v>
      </c>
      <c r="B1101" s="14" t="s">
        <v>620</v>
      </c>
      <c r="C1101" s="14"/>
      <c r="D1101" s="116" t="s">
        <v>621</v>
      </c>
      <c r="E1101" s="116"/>
      <c r="F1101" s="116"/>
      <c r="G1101" s="33"/>
      <c r="H1101" s="33"/>
      <c r="I1101" s="33"/>
      <c r="J1101" s="33"/>
      <c r="K1101" s="33"/>
      <c r="L1101" s="7"/>
    </row>
    <row r="1102" spans="1:12" ht="15.75" thickBot="1" x14ac:dyDescent="0.3">
      <c r="A1102" s="7">
        <v>8</v>
      </c>
      <c r="B1102" s="19" t="s">
        <v>622</v>
      </c>
      <c r="C1102" s="19"/>
      <c r="D1102" s="115" t="s">
        <v>623</v>
      </c>
      <c r="E1102" s="115"/>
      <c r="F1102" s="115"/>
      <c r="G1102" s="20"/>
      <c r="H1102" s="20"/>
      <c r="I1102" s="20"/>
      <c r="J1102" s="20"/>
      <c r="K1102" s="29"/>
      <c r="L1102" s="7"/>
    </row>
    <row r="1103" spans="1:12" hidden="1" x14ac:dyDescent="0.25">
      <c r="A1103" s="7" t="s">
        <v>73</v>
      </c>
    </row>
    <row r="1104" spans="1:12" hidden="1" x14ac:dyDescent="0.25">
      <c r="A1104" s="7" t="s">
        <v>73</v>
      </c>
    </row>
    <row r="1105" spans="1:18" hidden="1" x14ac:dyDescent="0.25">
      <c r="A1105" s="7" t="s">
        <v>624</v>
      </c>
    </row>
    <row r="1106" spans="1:18" ht="16.5" thickTop="1" thickBot="1" x14ac:dyDescent="0.3">
      <c r="A1106" s="7">
        <v>9</v>
      </c>
      <c r="B1106" s="19" t="s">
        <v>625</v>
      </c>
      <c r="C1106" s="19"/>
      <c r="D1106" s="114" t="s">
        <v>626</v>
      </c>
      <c r="E1106" s="93"/>
      <c r="F1106" s="93"/>
      <c r="G1106" s="21" t="s">
        <v>48</v>
      </c>
      <c r="H1106" s="22">
        <v>1</v>
      </c>
      <c r="I1106" s="23"/>
      <c r="J1106" s="24"/>
      <c r="K1106" s="25">
        <f>IF(AND(H1106= "",I1106= ""), 0, ROUND(ROUND(J1106, 2) * ROUND(IF(I1106="",H1106,I1106),  0), 2))</f>
        <v>0</v>
      </c>
      <c r="L1106" s="7"/>
      <c r="N1106" s="26">
        <v>0.2</v>
      </c>
      <c r="R1106" s="7">
        <v>686</v>
      </c>
    </row>
    <row r="1107" spans="1:18" hidden="1" x14ac:dyDescent="0.25">
      <c r="A1107" s="7" t="s">
        <v>49</v>
      </c>
    </row>
    <row r="1108" spans="1:18" ht="40.9" customHeight="1" thickTop="1" thickBot="1" x14ac:dyDescent="0.3">
      <c r="A1108" s="7">
        <v>9</v>
      </c>
      <c r="B1108" s="19" t="s">
        <v>627</v>
      </c>
      <c r="C1108" s="19"/>
      <c r="D1108" s="114" t="s">
        <v>628</v>
      </c>
      <c r="E1108" s="93"/>
      <c r="F1108" s="93"/>
      <c r="G1108" s="21" t="s">
        <v>123</v>
      </c>
      <c r="H1108" s="27">
        <v>25</v>
      </c>
      <c r="I1108" s="28"/>
      <c r="J1108" s="24"/>
      <c r="K1108" s="25">
        <f>IF(AND(H1108= "",I1108= ""), 0, ROUND(ROUND(J1108, 2) * ROUND(IF(I1108="",H1108,I1108),  2), 2))</f>
        <v>0</v>
      </c>
      <c r="L1108" s="7"/>
      <c r="N1108" s="26">
        <v>0.2</v>
      </c>
      <c r="R1108" s="7">
        <v>686</v>
      </c>
    </row>
    <row r="1109" spans="1:18" hidden="1" x14ac:dyDescent="0.25">
      <c r="A1109" s="7" t="s">
        <v>49</v>
      </c>
    </row>
    <row r="1110" spans="1:18" ht="40.9" customHeight="1" thickTop="1" thickBot="1" x14ac:dyDescent="0.3">
      <c r="A1110" s="7">
        <v>9</v>
      </c>
      <c r="B1110" s="19" t="s">
        <v>629</v>
      </c>
      <c r="C1110" s="19"/>
      <c r="D1110" s="114" t="s">
        <v>630</v>
      </c>
      <c r="E1110" s="93"/>
      <c r="F1110" s="93"/>
      <c r="G1110" s="21" t="s">
        <v>123</v>
      </c>
      <c r="H1110" s="27">
        <v>25</v>
      </c>
      <c r="I1110" s="28"/>
      <c r="J1110" s="24"/>
      <c r="K1110" s="25">
        <f>IF(AND(H1110= "",I1110= ""), 0, ROUND(ROUND(J1110, 2) * ROUND(IF(I1110="",H1110,I1110),  2), 2))</f>
        <v>0</v>
      </c>
      <c r="L1110" s="7"/>
      <c r="N1110" s="26">
        <v>0.2</v>
      </c>
      <c r="R1110" s="7">
        <v>686</v>
      </c>
    </row>
    <row r="1111" spans="1:18" hidden="1" x14ac:dyDescent="0.25">
      <c r="A1111" s="7" t="s">
        <v>49</v>
      </c>
    </row>
    <row r="1112" spans="1:18" ht="40.9" customHeight="1" thickTop="1" thickBot="1" x14ac:dyDescent="0.3">
      <c r="A1112" s="7">
        <v>9</v>
      </c>
      <c r="B1112" s="19" t="s">
        <v>631</v>
      </c>
      <c r="C1112" s="19"/>
      <c r="D1112" s="114" t="s">
        <v>632</v>
      </c>
      <c r="E1112" s="93"/>
      <c r="F1112" s="93"/>
      <c r="G1112" s="21" t="s">
        <v>123</v>
      </c>
      <c r="H1112" s="27">
        <v>16</v>
      </c>
      <c r="I1112" s="28"/>
      <c r="J1112" s="24"/>
      <c r="K1112" s="25">
        <f>IF(AND(H1112= "",I1112= ""), 0, ROUND(ROUND(J1112, 2) * ROUND(IF(I1112="",H1112,I1112),  2), 2))</f>
        <v>0</v>
      </c>
      <c r="L1112" s="7"/>
      <c r="N1112" s="26">
        <v>0.2</v>
      </c>
      <c r="R1112" s="7">
        <v>686</v>
      </c>
    </row>
    <row r="1113" spans="1:18" hidden="1" x14ac:dyDescent="0.25">
      <c r="A1113" s="7" t="s">
        <v>49</v>
      </c>
    </row>
    <row r="1114" spans="1:18" ht="20.45" customHeight="1" thickTop="1" thickBot="1" x14ac:dyDescent="0.3">
      <c r="A1114" s="7">
        <v>9</v>
      </c>
      <c r="B1114" s="19" t="s">
        <v>633</v>
      </c>
      <c r="C1114" s="19"/>
      <c r="D1114" s="114" t="s">
        <v>634</v>
      </c>
      <c r="E1114" s="93"/>
      <c r="F1114" s="93"/>
      <c r="G1114" s="21" t="s">
        <v>48</v>
      </c>
      <c r="H1114" s="22">
        <v>1</v>
      </c>
      <c r="I1114" s="23"/>
      <c r="J1114" s="24"/>
      <c r="K1114" s="25">
        <f>IF(AND(H1114= "",I1114= ""), 0, ROUND(ROUND(J1114, 2) * ROUND(IF(I1114="",H1114,I1114),  0), 2))</f>
        <v>0</v>
      </c>
      <c r="L1114" s="7"/>
      <c r="N1114" s="26">
        <v>0.2</v>
      </c>
      <c r="R1114" s="7">
        <v>686</v>
      </c>
    </row>
    <row r="1115" spans="1:18" hidden="1" x14ac:dyDescent="0.25">
      <c r="A1115" s="7" t="s">
        <v>49</v>
      </c>
    </row>
    <row r="1116" spans="1:18" ht="20.45" customHeight="1" thickTop="1" thickBot="1" x14ac:dyDescent="0.3">
      <c r="A1116" s="7">
        <v>9</v>
      </c>
      <c r="B1116" s="19" t="s">
        <v>635</v>
      </c>
      <c r="C1116" s="19"/>
      <c r="D1116" s="114" t="s">
        <v>636</v>
      </c>
      <c r="E1116" s="93"/>
      <c r="F1116" s="93"/>
      <c r="G1116" s="21" t="s">
        <v>48</v>
      </c>
      <c r="H1116" s="22">
        <v>1</v>
      </c>
      <c r="I1116" s="23"/>
      <c r="J1116" s="24"/>
      <c r="K1116" s="25">
        <f>IF(AND(H1116= "",I1116= ""), 0, ROUND(ROUND(J1116, 2) * ROUND(IF(I1116="",H1116,I1116),  0), 2))</f>
        <v>0</v>
      </c>
      <c r="L1116" s="7"/>
      <c r="N1116" s="26">
        <v>0.2</v>
      </c>
      <c r="R1116" s="7">
        <v>686</v>
      </c>
    </row>
    <row r="1117" spans="1:18" hidden="1" x14ac:dyDescent="0.25">
      <c r="A1117" s="7" t="s">
        <v>49</v>
      </c>
    </row>
    <row r="1118" spans="1:18" ht="16.5" thickTop="1" thickBot="1" x14ac:dyDescent="0.3">
      <c r="A1118" s="7">
        <v>9</v>
      </c>
      <c r="B1118" s="19" t="s">
        <v>637</v>
      </c>
      <c r="C1118" s="19"/>
      <c r="D1118" s="114" t="s">
        <v>638</v>
      </c>
      <c r="E1118" s="93"/>
      <c r="F1118" s="93"/>
      <c r="G1118" s="21" t="s">
        <v>48</v>
      </c>
      <c r="H1118" s="22">
        <v>1</v>
      </c>
      <c r="I1118" s="23"/>
      <c r="J1118" s="24"/>
      <c r="K1118" s="25">
        <f>IF(AND(H1118= "",I1118= ""), 0, ROUND(ROUND(J1118, 2) * ROUND(IF(I1118="",H1118,I1118),  0), 2))</f>
        <v>0</v>
      </c>
      <c r="L1118" s="7"/>
      <c r="N1118" s="26">
        <v>0.2</v>
      </c>
      <c r="R1118" s="7">
        <v>686</v>
      </c>
    </row>
    <row r="1119" spans="1:18" hidden="1" x14ac:dyDescent="0.25">
      <c r="A1119" s="7" t="s">
        <v>49</v>
      </c>
    </row>
    <row r="1120" spans="1:18" ht="16.5" thickTop="1" thickBot="1" x14ac:dyDescent="0.3">
      <c r="A1120" s="7">
        <v>9</v>
      </c>
      <c r="B1120" s="19" t="s">
        <v>639</v>
      </c>
      <c r="C1120" s="19"/>
      <c r="D1120" s="114" t="s">
        <v>640</v>
      </c>
      <c r="E1120" s="93"/>
      <c r="F1120" s="93"/>
      <c r="G1120" s="21" t="s">
        <v>84</v>
      </c>
      <c r="H1120" s="30">
        <v>0</v>
      </c>
      <c r="I1120" s="31"/>
      <c r="J1120" s="24"/>
      <c r="K1120" s="25">
        <f>IF(AND(H1120= "",I1120= ""), 0, ROUND(ROUND(J1120, 2) * ROUND(IF(I1120="",H1120,I1120),  3), 2))</f>
        <v>0</v>
      </c>
      <c r="L1120" s="7"/>
      <c r="N1120" s="26">
        <v>0.2</v>
      </c>
      <c r="R1120" s="7">
        <v>686</v>
      </c>
    </row>
    <row r="1121" spans="1:18" hidden="1" x14ac:dyDescent="0.25">
      <c r="A1121" s="7" t="s">
        <v>49</v>
      </c>
    </row>
    <row r="1122" spans="1:18" hidden="1" x14ac:dyDescent="0.25">
      <c r="A1122" s="7" t="s">
        <v>624</v>
      </c>
    </row>
    <row r="1123" spans="1:18" ht="20.45" customHeight="1" thickTop="1" thickBot="1" x14ac:dyDescent="0.3">
      <c r="A1123" s="7">
        <v>9</v>
      </c>
      <c r="B1123" s="19" t="s">
        <v>641</v>
      </c>
      <c r="C1123" s="19"/>
      <c r="D1123" s="114" t="s">
        <v>642</v>
      </c>
      <c r="E1123" s="93"/>
      <c r="F1123" s="93"/>
      <c r="G1123" s="21" t="s">
        <v>48</v>
      </c>
      <c r="H1123" s="22">
        <v>1</v>
      </c>
      <c r="I1123" s="23"/>
      <c r="J1123" s="24"/>
      <c r="K1123" s="25">
        <f>IF(AND(H1123= "",I1123= ""), 0, ROUND(ROUND(J1123, 2) * ROUND(IF(I1123="",H1123,I1123),  0), 2))</f>
        <v>0</v>
      </c>
      <c r="L1123" s="7"/>
      <c r="N1123" s="26">
        <v>0.2</v>
      </c>
      <c r="R1123" s="7">
        <v>686</v>
      </c>
    </row>
    <row r="1124" spans="1:18" hidden="1" x14ac:dyDescent="0.25">
      <c r="A1124" s="7" t="s">
        <v>49</v>
      </c>
    </row>
    <row r="1125" spans="1:18" ht="30.6" customHeight="1" thickTop="1" thickBot="1" x14ac:dyDescent="0.3">
      <c r="A1125" s="7">
        <v>9</v>
      </c>
      <c r="B1125" s="19" t="s">
        <v>643</v>
      </c>
      <c r="C1125" s="19"/>
      <c r="D1125" s="114" t="s">
        <v>644</v>
      </c>
      <c r="E1125" s="93"/>
      <c r="F1125" s="93"/>
      <c r="G1125" s="21" t="s">
        <v>10</v>
      </c>
      <c r="H1125" s="22">
        <v>1</v>
      </c>
      <c r="I1125" s="23"/>
      <c r="J1125" s="24"/>
      <c r="K1125" s="25">
        <f>IF(AND(H1125= "",I1125= ""), 0, ROUND(ROUND(J1125, 2) * ROUND(IF(I1125="",H1125,I1125),  0), 2))</f>
        <v>0</v>
      </c>
      <c r="L1125" s="7"/>
      <c r="N1125" s="26">
        <v>0.2</v>
      </c>
      <c r="R1125" s="7">
        <v>686</v>
      </c>
    </row>
    <row r="1126" spans="1:18" hidden="1" x14ac:dyDescent="0.25">
      <c r="A1126" s="7" t="s">
        <v>49</v>
      </c>
    </row>
    <row r="1127" spans="1:18" ht="30.6" customHeight="1" thickTop="1" thickBot="1" x14ac:dyDescent="0.3">
      <c r="A1127" s="7">
        <v>9</v>
      </c>
      <c r="B1127" s="19" t="s">
        <v>645</v>
      </c>
      <c r="C1127" s="19"/>
      <c r="D1127" s="114" t="s">
        <v>646</v>
      </c>
      <c r="E1127" s="93"/>
      <c r="F1127" s="93"/>
      <c r="G1127" s="21" t="s">
        <v>10</v>
      </c>
      <c r="H1127" s="22">
        <v>1</v>
      </c>
      <c r="I1127" s="23"/>
      <c r="J1127" s="24"/>
      <c r="K1127" s="25">
        <f>IF(AND(H1127= "",I1127= ""), 0, ROUND(ROUND(J1127, 2) * ROUND(IF(I1127="",H1127,I1127),  0), 2))</f>
        <v>0</v>
      </c>
      <c r="L1127" s="7"/>
      <c r="N1127" s="26">
        <v>0.2</v>
      </c>
      <c r="R1127" s="7">
        <v>686</v>
      </c>
    </row>
    <row r="1128" spans="1:18" hidden="1" x14ac:dyDescent="0.25">
      <c r="A1128" s="7" t="s">
        <v>49</v>
      </c>
    </row>
    <row r="1129" spans="1:18" ht="30.6" customHeight="1" thickTop="1" thickBot="1" x14ac:dyDescent="0.3">
      <c r="A1129" s="7">
        <v>9</v>
      </c>
      <c r="B1129" s="19" t="s">
        <v>647</v>
      </c>
      <c r="C1129" s="19"/>
      <c r="D1129" s="114" t="s">
        <v>648</v>
      </c>
      <c r="E1129" s="93"/>
      <c r="F1129" s="93"/>
      <c r="G1129" s="21" t="s">
        <v>10</v>
      </c>
      <c r="H1129" s="22">
        <v>1</v>
      </c>
      <c r="I1129" s="23"/>
      <c r="J1129" s="24"/>
      <c r="K1129" s="25">
        <f>IF(AND(H1129= "",I1129= ""), 0, ROUND(ROUND(J1129, 2) * ROUND(IF(I1129="",H1129,I1129),  0), 2))</f>
        <v>0</v>
      </c>
      <c r="L1129" s="7"/>
      <c r="N1129" s="26">
        <v>0.2</v>
      </c>
      <c r="R1129" s="7">
        <v>686</v>
      </c>
    </row>
    <row r="1130" spans="1:18" hidden="1" x14ac:dyDescent="0.25">
      <c r="A1130" s="7" t="s">
        <v>49</v>
      </c>
    </row>
    <row r="1131" spans="1:18" ht="20.45" customHeight="1" thickTop="1" thickBot="1" x14ac:dyDescent="0.3">
      <c r="A1131" s="7">
        <v>9</v>
      </c>
      <c r="B1131" s="19" t="s">
        <v>649</v>
      </c>
      <c r="C1131" s="19"/>
      <c r="D1131" s="114" t="s">
        <v>634</v>
      </c>
      <c r="E1131" s="93"/>
      <c r="F1131" s="93"/>
      <c r="G1131" s="21" t="s">
        <v>48</v>
      </c>
      <c r="H1131" s="22">
        <v>1</v>
      </c>
      <c r="I1131" s="23"/>
      <c r="J1131" s="24"/>
      <c r="K1131" s="25">
        <f>IF(AND(H1131= "",I1131= ""), 0, ROUND(ROUND(J1131, 2) * ROUND(IF(I1131="",H1131,I1131),  0), 2))</f>
        <v>0</v>
      </c>
      <c r="L1131" s="7"/>
      <c r="N1131" s="26">
        <v>0.2</v>
      </c>
      <c r="R1131" s="7">
        <v>686</v>
      </c>
    </row>
    <row r="1132" spans="1:18" hidden="1" x14ac:dyDescent="0.25">
      <c r="A1132" s="7" t="s">
        <v>49</v>
      </c>
    </row>
    <row r="1133" spans="1:18" ht="20.45" customHeight="1" thickTop="1" thickBot="1" x14ac:dyDescent="0.3">
      <c r="A1133" s="7">
        <v>9</v>
      </c>
      <c r="B1133" s="19" t="s">
        <v>650</v>
      </c>
      <c r="C1133" s="19"/>
      <c r="D1133" s="114" t="s">
        <v>636</v>
      </c>
      <c r="E1133" s="93"/>
      <c r="F1133" s="93"/>
      <c r="G1133" s="21" t="s">
        <v>48</v>
      </c>
      <c r="H1133" s="22">
        <v>1</v>
      </c>
      <c r="I1133" s="23"/>
      <c r="J1133" s="24"/>
      <c r="K1133" s="25">
        <f>IF(AND(H1133= "",I1133= ""), 0, ROUND(ROUND(J1133, 2) * ROUND(IF(I1133="",H1133,I1133),  0), 2))</f>
        <v>0</v>
      </c>
      <c r="L1133" s="7"/>
      <c r="N1133" s="26">
        <v>0.2</v>
      </c>
      <c r="R1133" s="7">
        <v>686</v>
      </c>
    </row>
    <row r="1134" spans="1:18" hidden="1" x14ac:dyDescent="0.25">
      <c r="A1134" s="7" t="s">
        <v>49</v>
      </c>
    </row>
    <row r="1135" spans="1:18" ht="18" thickTop="1" thickBot="1" x14ac:dyDescent="0.3">
      <c r="A1135" s="7">
        <v>9</v>
      </c>
      <c r="B1135" s="19" t="s">
        <v>651</v>
      </c>
      <c r="C1135" s="19"/>
      <c r="D1135" s="114" t="s">
        <v>638</v>
      </c>
      <c r="E1135" s="93"/>
      <c r="F1135" s="93"/>
      <c r="G1135" s="21" t="s">
        <v>48</v>
      </c>
      <c r="H1135" s="22">
        <v>1</v>
      </c>
      <c r="I1135" s="23"/>
      <c r="J1135" s="24"/>
      <c r="K1135" s="25">
        <f>IF(AND(H1135= "",I1135= ""), 0, ROUND(ROUND(J1135, 2) * ROUND(IF(I1135="",H1135,I1135),  0), 2))</f>
        <v>0</v>
      </c>
      <c r="L1135" s="7"/>
      <c r="N1135" s="26">
        <v>0.2</v>
      </c>
      <c r="R1135" s="7">
        <v>686</v>
      </c>
    </row>
    <row r="1136" spans="1:18" hidden="1" x14ac:dyDescent="0.25">
      <c r="A1136" s="7" t="s">
        <v>49</v>
      </c>
    </row>
    <row r="1137" spans="1:18" ht="18" thickTop="1" thickBot="1" x14ac:dyDescent="0.3">
      <c r="A1137" s="7">
        <v>9</v>
      </c>
      <c r="B1137" s="19" t="s">
        <v>652</v>
      </c>
      <c r="C1137" s="19"/>
      <c r="D1137" s="114" t="s">
        <v>640</v>
      </c>
      <c r="E1137" s="93"/>
      <c r="F1137" s="93"/>
      <c r="G1137" s="21" t="s">
        <v>84</v>
      </c>
      <c r="H1137" s="30">
        <v>0</v>
      </c>
      <c r="I1137" s="31"/>
      <c r="J1137" s="24"/>
      <c r="K1137" s="25">
        <f>IF(AND(H1137= "",I1137= ""), 0, ROUND(ROUND(J1137, 2) * ROUND(IF(I1137="",H1137,I1137),  3), 2))</f>
        <v>0</v>
      </c>
      <c r="L1137" s="7"/>
      <c r="N1137" s="26">
        <v>0.2</v>
      </c>
      <c r="R1137" s="7">
        <v>686</v>
      </c>
    </row>
    <row r="1138" spans="1:18" hidden="1" x14ac:dyDescent="0.25">
      <c r="A1138" s="7" t="s">
        <v>49</v>
      </c>
    </row>
    <row r="1139" spans="1:18" hidden="1" x14ac:dyDescent="0.25">
      <c r="A1139" s="7" t="s">
        <v>624</v>
      </c>
    </row>
    <row r="1140" spans="1:18" ht="20.45" customHeight="1" thickTop="1" thickBot="1" x14ac:dyDescent="0.3">
      <c r="A1140" s="7">
        <v>9</v>
      </c>
      <c r="B1140" s="19" t="s">
        <v>653</v>
      </c>
      <c r="C1140" s="19"/>
      <c r="D1140" s="114" t="s">
        <v>654</v>
      </c>
      <c r="E1140" s="93"/>
      <c r="F1140" s="93"/>
      <c r="G1140" s="21" t="s">
        <v>48</v>
      </c>
      <c r="H1140" s="22">
        <v>1</v>
      </c>
      <c r="I1140" s="23"/>
      <c r="J1140" s="24"/>
      <c r="K1140" s="25">
        <f>IF(AND(H1140= "",I1140= ""), 0, ROUND(ROUND(J1140, 2) * ROUND(IF(I1140="",H1140,I1140),  0), 2))</f>
        <v>0</v>
      </c>
      <c r="L1140" s="7"/>
      <c r="N1140" s="26">
        <v>0.2</v>
      </c>
      <c r="R1140" s="7">
        <v>686</v>
      </c>
    </row>
    <row r="1141" spans="1:18" hidden="1" x14ac:dyDescent="0.25">
      <c r="A1141" s="7" t="s">
        <v>49</v>
      </c>
    </row>
    <row r="1142" spans="1:18" ht="30.6" customHeight="1" thickTop="1" thickBot="1" x14ac:dyDescent="0.3">
      <c r="A1142" s="7">
        <v>9</v>
      </c>
      <c r="B1142" s="19" t="s">
        <v>655</v>
      </c>
      <c r="C1142" s="19"/>
      <c r="D1142" s="114" t="s">
        <v>644</v>
      </c>
      <c r="E1142" s="93"/>
      <c r="F1142" s="93"/>
      <c r="G1142" s="21" t="s">
        <v>10</v>
      </c>
      <c r="H1142" s="22">
        <v>1</v>
      </c>
      <c r="I1142" s="23"/>
      <c r="J1142" s="24"/>
      <c r="K1142" s="25">
        <f>IF(AND(H1142= "",I1142= ""), 0, ROUND(ROUND(J1142, 2) * ROUND(IF(I1142="",H1142,I1142),  0), 2))</f>
        <v>0</v>
      </c>
      <c r="L1142" s="7"/>
      <c r="N1142" s="26">
        <v>0.2</v>
      </c>
      <c r="R1142" s="7">
        <v>686</v>
      </c>
    </row>
    <row r="1143" spans="1:18" hidden="1" x14ac:dyDescent="0.25">
      <c r="A1143" s="7" t="s">
        <v>49</v>
      </c>
    </row>
    <row r="1144" spans="1:18" ht="30.6" customHeight="1" thickTop="1" thickBot="1" x14ac:dyDescent="0.3">
      <c r="A1144" s="7">
        <v>9</v>
      </c>
      <c r="B1144" s="19" t="s">
        <v>656</v>
      </c>
      <c r="C1144" s="19"/>
      <c r="D1144" s="114" t="s">
        <v>646</v>
      </c>
      <c r="E1144" s="93"/>
      <c r="F1144" s="93"/>
      <c r="G1144" s="21" t="s">
        <v>10</v>
      </c>
      <c r="H1144" s="22">
        <v>1</v>
      </c>
      <c r="I1144" s="23"/>
      <c r="J1144" s="24"/>
      <c r="K1144" s="25">
        <f>IF(AND(H1144= "",I1144= ""), 0, ROUND(ROUND(J1144, 2) * ROUND(IF(I1144="",H1144,I1144),  0), 2))</f>
        <v>0</v>
      </c>
      <c r="L1144" s="7"/>
      <c r="N1144" s="26">
        <v>0.2</v>
      </c>
      <c r="R1144" s="7">
        <v>686</v>
      </c>
    </row>
    <row r="1145" spans="1:18" hidden="1" x14ac:dyDescent="0.25">
      <c r="A1145" s="7" t="s">
        <v>49</v>
      </c>
    </row>
    <row r="1146" spans="1:18" ht="30.6" customHeight="1" thickTop="1" thickBot="1" x14ac:dyDescent="0.3">
      <c r="A1146" s="7">
        <v>9</v>
      </c>
      <c r="B1146" s="19" t="s">
        <v>657</v>
      </c>
      <c r="C1146" s="19"/>
      <c r="D1146" s="114" t="s">
        <v>658</v>
      </c>
      <c r="E1146" s="93"/>
      <c r="F1146" s="93"/>
      <c r="G1146" s="21" t="s">
        <v>10</v>
      </c>
      <c r="H1146" s="22">
        <v>1</v>
      </c>
      <c r="I1146" s="23"/>
      <c r="J1146" s="24"/>
      <c r="K1146" s="25">
        <f>IF(AND(H1146= "",I1146= ""), 0, ROUND(ROUND(J1146, 2) * ROUND(IF(I1146="",H1146,I1146),  0), 2))</f>
        <v>0</v>
      </c>
      <c r="L1146" s="7"/>
      <c r="N1146" s="26">
        <v>0.2</v>
      </c>
      <c r="R1146" s="7">
        <v>686</v>
      </c>
    </row>
    <row r="1147" spans="1:18" hidden="1" x14ac:dyDescent="0.25">
      <c r="A1147" s="7" t="s">
        <v>49</v>
      </c>
    </row>
    <row r="1148" spans="1:18" ht="20.45" customHeight="1" thickTop="1" thickBot="1" x14ac:dyDescent="0.3">
      <c r="A1148" s="7">
        <v>9</v>
      </c>
      <c r="B1148" s="19" t="s">
        <v>659</v>
      </c>
      <c r="C1148" s="19"/>
      <c r="D1148" s="114" t="s">
        <v>634</v>
      </c>
      <c r="E1148" s="93"/>
      <c r="F1148" s="93"/>
      <c r="G1148" s="21" t="s">
        <v>48</v>
      </c>
      <c r="H1148" s="22">
        <v>1</v>
      </c>
      <c r="I1148" s="23"/>
      <c r="J1148" s="24"/>
      <c r="K1148" s="25">
        <f>IF(AND(H1148= "",I1148= ""), 0, ROUND(ROUND(J1148, 2) * ROUND(IF(I1148="",H1148,I1148),  0), 2))</f>
        <v>0</v>
      </c>
      <c r="L1148" s="7"/>
      <c r="N1148" s="26">
        <v>0.2</v>
      </c>
      <c r="R1148" s="7">
        <v>686</v>
      </c>
    </row>
    <row r="1149" spans="1:18" hidden="1" x14ac:dyDescent="0.25">
      <c r="A1149" s="7" t="s">
        <v>49</v>
      </c>
    </row>
    <row r="1150" spans="1:18" ht="20.45" customHeight="1" thickTop="1" thickBot="1" x14ac:dyDescent="0.3">
      <c r="A1150" s="7">
        <v>9</v>
      </c>
      <c r="B1150" s="19" t="s">
        <v>660</v>
      </c>
      <c r="C1150" s="19"/>
      <c r="D1150" s="114" t="s">
        <v>636</v>
      </c>
      <c r="E1150" s="93"/>
      <c r="F1150" s="93"/>
      <c r="G1150" s="21" t="s">
        <v>48</v>
      </c>
      <c r="H1150" s="22">
        <v>1</v>
      </c>
      <c r="I1150" s="23"/>
      <c r="J1150" s="24"/>
      <c r="K1150" s="25">
        <f>IF(AND(H1150= "",I1150= ""), 0, ROUND(ROUND(J1150, 2) * ROUND(IF(I1150="",H1150,I1150),  0), 2))</f>
        <v>0</v>
      </c>
      <c r="L1150" s="7"/>
      <c r="N1150" s="26">
        <v>0.2</v>
      </c>
      <c r="R1150" s="7">
        <v>686</v>
      </c>
    </row>
    <row r="1151" spans="1:18" hidden="1" x14ac:dyDescent="0.25">
      <c r="A1151" s="7" t="s">
        <v>49</v>
      </c>
    </row>
    <row r="1152" spans="1:18" ht="18" thickTop="1" thickBot="1" x14ac:dyDescent="0.3">
      <c r="A1152" s="7">
        <v>9</v>
      </c>
      <c r="B1152" s="19" t="s">
        <v>661</v>
      </c>
      <c r="C1152" s="19"/>
      <c r="D1152" s="114" t="s">
        <v>638</v>
      </c>
      <c r="E1152" s="93"/>
      <c r="F1152" s="93"/>
      <c r="G1152" s="21" t="s">
        <v>48</v>
      </c>
      <c r="H1152" s="22">
        <v>1</v>
      </c>
      <c r="I1152" s="23"/>
      <c r="J1152" s="24"/>
      <c r="K1152" s="25">
        <f>IF(AND(H1152= "",I1152= ""), 0, ROUND(ROUND(J1152, 2) * ROUND(IF(I1152="",H1152,I1152),  0), 2))</f>
        <v>0</v>
      </c>
      <c r="L1152" s="7"/>
      <c r="N1152" s="26">
        <v>0.2</v>
      </c>
      <c r="R1152" s="7">
        <v>686</v>
      </c>
    </row>
    <row r="1153" spans="1:18" hidden="1" x14ac:dyDescent="0.25">
      <c r="A1153" s="7" t="s">
        <v>49</v>
      </c>
    </row>
    <row r="1154" spans="1:18" ht="18" thickTop="1" thickBot="1" x14ac:dyDescent="0.3">
      <c r="A1154" s="7">
        <v>9</v>
      </c>
      <c r="B1154" s="19" t="s">
        <v>662</v>
      </c>
      <c r="C1154" s="19"/>
      <c r="D1154" s="114" t="s">
        <v>640</v>
      </c>
      <c r="E1154" s="93"/>
      <c r="F1154" s="93"/>
      <c r="G1154" s="21" t="s">
        <v>84</v>
      </c>
      <c r="H1154" s="30">
        <v>0</v>
      </c>
      <c r="I1154" s="31"/>
      <c r="J1154" s="24"/>
      <c r="K1154" s="25">
        <f>IF(AND(H1154= "",I1154= ""), 0, ROUND(ROUND(J1154, 2) * ROUND(IF(I1154="",H1154,I1154),  3), 2))</f>
        <v>0</v>
      </c>
      <c r="L1154" s="7"/>
      <c r="N1154" s="26">
        <v>0.2</v>
      </c>
      <c r="R1154" s="7">
        <v>686</v>
      </c>
    </row>
    <row r="1155" spans="1:18" hidden="1" x14ac:dyDescent="0.25">
      <c r="A1155" s="7" t="s">
        <v>49</v>
      </c>
    </row>
    <row r="1156" spans="1:18" ht="15.75" thickTop="1" x14ac:dyDescent="0.25">
      <c r="A1156" s="7" t="s">
        <v>77</v>
      </c>
      <c r="B1156" s="20"/>
      <c r="C1156" s="20"/>
      <c r="D1156" s="93"/>
      <c r="E1156" s="93"/>
      <c r="F1156" s="93"/>
      <c r="G1156" s="20"/>
      <c r="H1156" s="20"/>
      <c r="I1156" s="20"/>
      <c r="J1156" s="20"/>
      <c r="K1156" s="20"/>
    </row>
    <row r="1157" spans="1:18" x14ac:dyDescent="0.25">
      <c r="B1157" s="20"/>
      <c r="C1157" s="20"/>
      <c r="D1157" s="96" t="s">
        <v>623</v>
      </c>
      <c r="E1157" s="97"/>
      <c r="F1157" s="97"/>
      <c r="G1157" s="94"/>
      <c r="H1157" s="94"/>
      <c r="I1157" s="94"/>
      <c r="J1157" s="94"/>
      <c r="K1157" s="95"/>
    </row>
    <row r="1158" spans="1:18" x14ac:dyDescent="0.25">
      <c r="B1158" s="20"/>
      <c r="C1158" s="20"/>
      <c r="D1158" s="99"/>
      <c r="E1158" s="58"/>
      <c r="F1158" s="58"/>
      <c r="G1158" s="58"/>
      <c r="H1158" s="58"/>
      <c r="I1158" s="58"/>
      <c r="J1158" s="58"/>
      <c r="K1158" s="98"/>
    </row>
    <row r="1159" spans="1:18" x14ac:dyDescent="0.25">
      <c r="B1159" s="20"/>
      <c r="C1159" s="20"/>
      <c r="D1159" s="106" t="s">
        <v>51</v>
      </c>
      <c r="E1159" s="107"/>
      <c r="F1159" s="107"/>
      <c r="G1159" s="104">
        <f>SUMIF(L1103:L1156, IF(L1102="","",L1102), K1103:K1156)</f>
        <v>0</v>
      </c>
      <c r="H1159" s="104"/>
      <c r="I1159" s="104"/>
      <c r="J1159" s="104"/>
      <c r="K1159" s="105"/>
    </row>
    <row r="1160" spans="1:18" hidden="1" x14ac:dyDescent="0.25">
      <c r="B1160" s="20"/>
      <c r="C1160" s="20"/>
      <c r="D1160" s="102" t="s">
        <v>52</v>
      </c>
      <c r="E1160" s="103"/>
      <c r="F1160" s="103"/>
      <c r="G1160" s="100">
        <f>ROUND(SUMIF(L1103:L1156, IF(L1102="","",L1102), K1103:K1156) * 0.2, 2)</f>
        <v>0</v>
      </c>
      <c r="H1160" s="100"/>
      <c r="I1160" s="100"/>
      <c r="J1160" s="100"/>
      <c r="K1160" s="101"/>
    </row>
    <row r="1161" spans="1:18" hidden="1" x14ac:dyDescent="0.25">
      <c r="B1161" s="20"/>
      <c r="C1161" s="20"/>
      <c r="D1161" s="106" t="s">
        <v>53</v>
      </c>
      <c r="E1161" s="107"/>
      <c r="F1161" s="107"/>
      <c r="G1161" s="104">
        <f>SUM(G1159:G1160)</f>
        <v>0</v>
      </c>
      <c r="H1161" s="104"/>
      <c r="I1161" s="104"/>
      <c r="J1161" s="104"/>
      <c r="K1161" s="105"/>
    </row>
    <row r="1162" spans="1:18" ht="15.75" thickBot="1" x14ac:dyDescent="0.3">
      <c r="A1162" s="7">
        <v>8</v>
      </c>
      <c r="B1162" s="19" t="s">
        <v>663</v>
      </c>
      <c r="C1162" s="19"/>
      <c r="D1162" s="115" t="s">
        <v>453</v>
      </c>
      <c r="E1162" s="115"/>
      <c r="F1162" s="115"/>
      <c r="G1162" s="20"/>
      <c r="H1162" s="20"/>
      <c r="I1162" s="20"/>
      <c r="J1162" s="20"/>
      <c r="K1162" s="29"/>
      <c r="L1162" s="7"/>
    </row>
    <row r="1163" spans="1:18" hidden="1" x14ac:dyDescent="0.25">
      <c r="A1163" s="7" t="s">
        <v>73</v>
      </c>
    </row>
    <row r="1164" spans="1:18" hidden="1" x14ac:dyDescent="0.25">
      <c r="A1164" s="7" t="s">
        <v>73</v>
      </c>
    </row>
    <row r="1165" spans="1:18" hidden="1" x14ac:dyDescent="0.25">
      <c r="A1165" s="7" t="s">
        <v>73</v>
      </c>
    </row>
    <row r="1166" spans="1:18" ht="16.5" thickTop="1" thickBot="1" x14ac:dyDescent="0.3">
      <c r="A1166" s="7">
        <v>9</v>
      </c>
      <c r="B1166" s="19" t="s">
        <v>664</v>
      </c>
      <c r="C1166" s="19"/>
      <c r="D1166" s="114" t="s">
        <v>665</v>
      </c>
      <c r="E1166" s="93"/>
      <c r="F1166" s="93"/>
      <c r="G1166" s="21" t="s">
        <v>48</v>
      </c>
      <c r="H1166" s="22">
        <v>1</v>
      </c>
      <c r="I1166" s="23"/>
      <c r="J1166" s="24"/>
      <c r="K1166" s="25">
        <f>IF(AND(H1166= "",I1166= ""), 0, ROUND(ROUND(J1166, 2) * ROUND(IF(I1166="",H1166,I1166),  0), 2))</f>
        <v>0</v>
      </c>
      <c r="L1166" s="7"/>
      <c r="N1166" s="26">
        <v>0.2</v>
      </c>
      <c r="R1166" s="7">
        <v>686</v>
      </c>
    </row>
    <row r="1167" spans="1:18" hidden="1" x14ac:dyDescent="0.25">
      <c r="A1167" s="7" t="s">
        <v>49</v>
      </c>
    </row>
    <row r="1168" spans="1:18" ht="20.45" customHeight="1" thickTop="1" thickBot="1" x14ac:dyDescent="0.3">
      <c r="A1168" s="7">
        <v>9</v>
      </c>
      <c r="B1168" s="19" t="s">
        <v>666</v>
      </c>
      <c r="C1168" s="19"/>
      <c r="D1168" s="114" t="s">
        <v>667</v>
      </c>
      <c r="E1168" s="93"/>
      <c r="F1168" s="93"/>
      <c r="G1168" s="21" t="s">
        <v>10</v>
      </c>
      <c r="H1168" s="22">
        <v>1</v>
      </c>
      <c r="I1168" s="23"/>
      <c r="J1168" s="24"/>
      <c r="K1168" s="25">
        <f>IF(AND(H1168= "",I1168= ""), 0, ROUND(ROUND(J1168, 2) * ROUND(IF(I1168="",H1168,I1168),  0), 2))</f>
        <v>0</v>
      </c>
      <c r="L1168" s="7"/>
      <c r="N1168" s="26">
        <v>0.2</v>
      </c>
      <c r="R1168" s="7">
        <v>686</v>
      </c>
    </row>
    <row r="1169" spans="1:18" hidden="1" x14ac:dyDescent="0.25">
      <c r="A1169" s="7" t="s">
        <v>49</v>
      </c>
    </row>
    <row r="1170" spans="1:18" ht="18" thickTop="1" thickBot="1" x14ac:dyDescent="0.3">
      <c r="A1170" s="7">
        <v>9</v>
      </c>
      <c r="B1170" s="19" t="s">
        <v>668</v>
      </c>
      <c r="C1170" s="19"/>
      <c r="D1170" s="114" t="s">
        <v>640</v>
      </c>
      <c r="E1170" s="93"/>
      <c r="F1170" s="93"/>
      <c r="G1170" s="21" t="s">
        <v>84</v>
      </c>
      <c r="H1170" s="30">
        <v>0</v>
      </c>
      <c r="I1170" s="31"/>
      <c r="J1170" s="24"/>
      <c r="K1170" s="25">
        <f>IF(AND(H1170= "",I1170= ""), 0, ROUND(ROUND(J1170, 2) * ROUND(IF(I1170="",H1170,I1170),  3), 2))</f>
        <v>0</v>
      </c>
      <c r="L1170" s="7"/>
      <c r="N1170" s="26">
        <v>0.2</v>
      </c>
      <c r="R1170" s="7">
        <v>686</v>
      </c>
    </row>
    <row r="1171" spans="1:18" hidden="1" x14ac:dyDescent="0.25">
      <c r="A1171" s="7" t="s">
        <v>49</v>
      </c>
    </row>
    <row r="1172" spans="1:18" ht="15.75" thickTop="1" x14ac:dyDescent="0.25">
      <c r="A1172" s="7" t="s">
        <v>77</v>
      </c>
      <c r="B1172" s="20"/>
      <c r="C1172" s="20"/>
      <c r="D1172" s="93"/>
      <c r="E1172" s="93"/>
      <c r="F1172" s="93"/>
      <c r="G1172" s="20"/>
      <c r="H1172" s="20"/>
      <c r="I1172" s="20"/>
      <c r="J1172" s="20"/>
      <c r="K1172" s="20"/>
    </row>
    <row r="1173" spans="1:18" x14ac:dyDescent="0.25">
      <c r="B1173" s="20"/>
      <c r="C1173" s="20"/>
      <c r="D1173" s="96" t="s">
        <v>453</v>
      </c>
      <c r="E1173" s="97"/>
      <c r="F1173" s="97"/>
      <c r="G1173" s="94"/>
      <c r="H1173" s="94"/>
      <c r="I1173" s="94"/>
      <c r="J1173" s="94"/>
      <c r="K1173" s="95"/>
    </row>
    <row r="1174" spans="1:18" x14ac:dyDescent="0.25">
      <c r="B1174" s="20"/>
      <c r="C1174" s="20"/>
      <c r="D1174" s="99"/>
      <c r="E1174" s="58"/>
      <c r="F1174" s="58"/>
      <c r="G1174" s="58"/>
      <c r="H1174" s="58"/>
      <c r="I1174" s="58"/>
      <c r="J1174" s="58"/>
      <c r="K1174" s="98"/>
    </row>
    <row r="1175" spans="1:18" x14ac:dyDescent="0.25">
      <c r="B1175" s="20"/>
      <c r="C1175" s="20"/>
      <c r="D1175" s="106" t="s">
        <v>51</v>
      </c>
      <c r="E1175" s="107"/>
      <c r="F1175" s="107"/>
      <c r="G1175" s="104">
        <f>SUMIF(L1163:L1172, IF(L1162="","",L1162), K1163:K1172)</f>
        <v>0</v>
      </c>
      <c r="H1175" s="104"/>
      <c r="I1175" s="104"/>
      <c r="J1175" s="104"/>
      <c r="K1175" s="105"/>
    </row>
    <row r="1176" spans="1:18" hidden="1" x14ac:dyDescent="0.25">
      <c r="B1176" s="20"/>
      <c r="C1176" s="20"/>
      <c r="D1176" s="102" t="s">
        <v>52</v>
      </c>
      <c r="E1176" s="103"/>
      <c r="F1176" s="103"/>
      <c r="G1176" s="100">
        <f>ROUND(SUMIF(L1163:L1172, IF(L1162="","",L1162), K1163:K1172) * 0.2, 2)</f>
        <v>0</v>
      </c>
      <c r="H1176" s="100"/>
      <c r="I1176" s="100"/>
      <c r="J1176" s="100"/>
      <c r="K1176" s="101"/>
    </row>
    <row r="1177" spans="1:18" hidden="1" x14ac:dyDescent="0.25">
      <c r="B1177" s="20"/>
      <c r="C1177" s="20"/>
      <c r="D1177" s="106" t="s">
        <v>53</v>
      </c>
      <c r="E1177" s="107"/>
      <c r="F1177" s="107"/>
      <c r="G1177" s="104">
        <f>SUM(G1175:G1176)</f>
        <v>0</v>
      </c>
      <c r="H1177" s="104"/>
      <c r="I1177" s="104"/>
      <c r="J1177" s="104"/>
      <c r="K1177" s="105"/>
    </row>
    <row r="1178" spans="1:18" ht="15.75" thickBot="1" x14ac:dyDescent="0.3">
      <c r="A1178" s="7">
        <v>8</v>
      </c>
      <c r="B1178" s="19" t="s">
        <v>669</v>
      </c>
      <c r="C1178" s="19"/>
      <c r="D1178" s="115" t="s">
        <v>670</v>
      </c>
      <c r="E1178" s="115"/>
      <c r="F1178" s="115"/>
      <c r="G1178" s="20"/>
      <c r="H1178" s="20"/>
      <c r="I1178" s="20"/>
      <c r="J1178" s="20"/>
      <c r="K1178" s="29"/>
      <c r="L1178" s="7"/>
    </row>
    <row r="1179" spans="1:18" hidden="1" x14ac:dyDescent="0.25">
      <c r="A1179" s="7" t="s">
        <v>73</v>
      </c>
    </row>
    <row r="1180" spans="1:18" ht="20.45" customHeight="1" thickTop="1" thickBot="1" x14ac:dyDescent="0.3">
      <c r="A1180" s="7">
        <v>9</v>
      </c>
      <c r="B1180" s="19" t="s">
        <v>671</v>
      </c>
      <c r="C1180" s="19"/>
      <c r="D1180" s="114" t="s">
        <v>672</v>
      </c>
      <c r="E1180" s="93"/>
      <c r="F1180" s="93"/>
      <c r="G1180" s="21" t="s">
        <v>48</v>
      </c>
      <c r="H1180" s="22">
        <v>1</v>
      </c>
      <c r="I1180" s="23"/>
      <c r="J1180" s="24"/>
      <c r="K1180" s="25">
        <f>IF(AND(H1180= "",I1180= ""), 0, ROUND(ROUND(J1180, 2) * ROUND(IF(I1180="",H1180,I1180),  0), 2))</f>
        <v>0</v>
      </c>
      <c r="L1180" s="7"/>
      <c r="N1180" s="26">
        <v>0.2</v>
      </c>
      <c r="R1180" s="7">
        <v>686</v>
      </c>
    </row>
    <row r="1181" spans="1:18" hidden="1" x14ac:dyDescent="0.25">
      <c r="A1181" s="7" t="s">
        <v>49</v>
      </c>
    </row>
    <row r="1182" spans="1:18" ht="18" thickTop="1" thickBot="1" x14ac:dyDescent="0.3">
      <c r="A1182" s="7">
        <v>9</v>
      </c>
      <c r="B1182" s="19" t="s">
        <v>673</v>
      </c>
      <c r="C1182" s="19"/>
      <c r="D1182" s="114" t="s">
        <v>640</v>
      </c>
      <c r="E1182" s="93"/>
      <c r="F1182" s="93"/>
      <c r="G1182" s="21" t="s">
        <v>84</v>
      </c>
      <c r="H1182" s="30">
        <v>0</v>
      </c>
      <c r="I1182" s="31"/>
      <c r="J1182" s="24"/>
      <c r="K1182" s="25">
        <f>IF(AND(H1182= "",I1182= ""), 0, ROUND(ROUND(J1182, 2) * ROUND(IF(I1182="",H1182,I1182),  3), 2))</f>
        <v>0</v>
      </c>
      <c r="L1182" s="7"/>
      <c r="N1182" s="26">
        <v>0.2</v>
      </c>
      <c r="R1182" s="7">
        <v>686</v>
      </c>
    </row>
    <row r="1183" spans="1:18" hidden="1" x14ac:dyDescent="0.25">
      <c r="A1183" s="7" t="s">
        <v>49</v>
      </c>
    </row>
    <row r="1184" spans="1:18" ht="18" thickTop="1" thickBot="1" x14ac:dyDescent="0.3">
      <c r="A1184" s="7">
        <v>9</v>
      </c>
      <c r="B1184" s="19" t="s">
        <v>674</v>
      </c>
      <c r="C1184" s="19"/>
      <c r="D1184" s="114" t="s">
        <v>675</v>
      </c>
      <c r="E1184" s="93"/>
      <c r="F1184" s="93"/>
      <c r="G1184" s="21" t="s">
        <v>239</v>
      </c>
      <c r="H1184" s="22">
        <v>1</v>
      </c>
      <c r="I1184" s="23"/>
      <c r="J1184" s="24"/>
      <c r="K1184" s="25">
        <f>IF(AND(H1184= "",I1184= ""), 0, ROUND(ROUND(J1184, 2) * ROUND(IF(I1184="",H1184,I1184),  0), 2))</f>
        <v>0</v>
      </c>
      <c r="L1184" s="7"/>
      <c r="N1184" s="26">
        <v>0.2</v>
      </c>
      <c r="R1184" s="7">
        <v>686</v>
      </c>
    </row>
    <row r="1185" spans="1:11" hidden="1" x14ac:dyDescent="0.25">
      <c r="A1185" s="7" t="s">
        <v>49</v>
      </c>
    </row>
    <row r="1186" spans="1:11" ht="15.75" thickTop="1" x14ac:dyDescent="0.25">
      <c r="A1186" s="7" t="s">
        <v>77</v>
      </c>
      <c r="B1186" s="20"/>
      <c r="C1186" s="20"/>
      <c r="D1186" s="93"/>
      <c r="E1186" s="93"/>
      <c r="F1186" s="93"/>
      <c r="G1186" s="20"/>
      <c r="H1186" s="20"/>
      <c r="I1186" s="20"/>
      <c r="J1186" s="20"/>
      <c r="K1186" s="20"/>
    </row>
    <row r="1187" spans="1:11" x14ac:dyDescent="0.25">
      <c r="B1187" s="20"/>
      <c r="C1187" s="20"/>
      <c r="D1187" s="96" t="s">
        <v>670</v>
      </c>
      <c r="E1187" s="97"/>
      <c r="F1187" s="97"/>
      <c r="G1187" s="94"/>
      <c r="H1187" s="94"/>
      <c r="I1187" s="94"/>
      <c r="J1187" s="94"/>
      <c r="K1187" s="95"/>
    </row>
    <row r="1188" spans="1:11" x14ac:dyDescent="0.25">
      <c r="B1188" s="20"/>
      <c r="C1188" s="20"/>
      <c r="D1188" s="99"/>
      <c r="E1188" s="58"/>
      <c r="F1188" s="58"/>
      <c r="G1188" s="58"/>
      <c r="H1188" s="58"/>
      <c r="I1188" s="58"/>
      <c r="J1188" s="58"/>
      <c r="K1188" s="98"/>
    </row>
    <row r="1189" spans="1:11" x14ac:dyDescent="0.25">
      <c r="B1189" s="20"/>
      <c r="C1189" s="20"/>
      <c r="D1189" s="106" t="s">
        <v>51</v>
      </c>
      <c r="E1189" s="107"/>
      <c r="F1189" s="107"/>
      <c r="G1189" s="104">
        <f>SUMIF(L1179:L1186, IF(L1178="","",L1178), K1179:K1186)</f>
        <v>0</v>
      </c>
      <c r="H1189" s="104"/>
      <c r="I1189" s="104"/>
      <c r="J1189" s="104"/>
      <c r="K1189" s="105"/>
    </row>
    <row r="1190" spans="1:11" hidden="1" x14ac:dyDescent="0.25">
      <c r="B1190" s="20"/>
      <c r="C1190" s="20"/>
      <c r="D1190" s="102" t="s">
        <v>52</v>
      </c>
      <c r="E1190" s="103"/>
      <c r="F1190" s="103"/>
      <c r="G1190" s="100">
        <f>ROUND(SUMIF(L1179:L1186, IF(L1178="","",L1178), K1179:K1186) * 0.2, 2)</f>
        <v>0</v>
      </c>
      <c r="H1190" s="100"/>
      <c r="I1190" s="100"/>
      <c r="J1190" s="100"/>
      <c r="K1190" s="101"/>
    </row>
    <row r="1191" spans="1:11" hidden="1" x14ac:dyDescent="0.25">
      <c r="B1191" s="20"/>
      <c r="C1191" s="20"/>
      <c r="D1191" s="106" t="s">
        <v>53</v>
      </c>
      <c r="E1191" s="107"/>
      <c r="F1191" s="107"/>
      <c r="G1191" s="104">
        <f>SUM(G1189:G1190)</f>
        <v>0</v>
      </c>
      <c r="H1191" s="104"/>
      <c r="I1191" s="104"/>
      <c r="J1191" s="104"/>
      <c r="K1191" s="105"/>
    </row>
    <row r="1192" spans="1:11" x14ac:dyDescent="0.25">
      <c r="A1192" s="7" t="s">
        <v>171</v>
      </c>
      <c r="B1192" s="20"/>
      <c r="C1192" s="20"/>
      <c r="D1192" s="93"/>
      <c r="E1192" s="93"/>
      <c r="F1192" s="93"/>
      <c r="G1192" s="20"/>
      <c r="H1192" s="20"/>
      <c r="I1192" s="20"/>
      <c r="J1192" s="20"/>
      <c r="K1192" s="20"/>
    </row>
    <row r="1193" spans="1:11" x14ac:dyDescent="0.25">
      <c r="B1193" s="20"/>
      <c r="C1193" s="20"/>
      <c r="D1193" s="96" t="s">
        <v>621</v>
      </c>
      <c r="E1193" s="97"/>
      <c r="F1193" s="97"/>
      <c r="G1193" s="94"/>
      <c r="H1193" s="94"/>
      <c r="I1193" s="94"/>
      <c r="J1193" s="94"/>
      <c r="K1193" s="95"/>
    </row>
    <row r="1194" spans="1:11" x14ac:dyDescent="0.25">
      <c r="B1194" s="20"/>
      <c r="C1194" s="20"/>
      <c r="D1194" s="99"/>
      <c r="E1194" s="58"/>
      <c r="F1194" s="58"/>
      <c r="G1194" s="58"/>
      <c r="H1194" s="58"/>
      <c r="I1194" s="58"/>
      <c r="J1194" s="58"/>
      <c r="K1194" s="98"/>
    </row>
    <row r="1195" spans="1:11" x14ac:dyDescent="0.25">
      <c r="B1195" s="20"/>
      <c r="C1195" s="20"/>
      <c r="D1195" s="106" t="s">
        <v>51</v>
      </c>
      <c r="E1195" s="107"/>
      <c r="F1195" s="107"/>
      <c r="G1195" s="104">
        <f>SUMIF(L1102:L1192, IF(L1101="","",L1101), K1102:K1192)</f>
        <v>0</v>
      </c>
      <c r="H1195" s="104"/>
      <c r="I1195" s="104"/>
      <c r="J1195" s="104"/>
      <c r="K1195" s="105"/>
    </row>
    <row r="1196" spans="1:11" hidden="1" x14ac:dyDescent="0.25">
      <c r="B1196" s="20"/>
      <c r="C1196" s="20"/>
      <c r="D1196" s="102" t="s">
        <v>52</v>
      </c>
      <c r="E1196" s="103"/>
      <c r="F1196" s="103"/>
      <c r="G1196" s="100">
        <f>ROUND(SUMIF(L1102:L1192, IF(L1101="","",L1101), K1102:K1192) * 0.2, 2)</f>
        <v>0</v>
      </c>
      <c r="H1196" s="100"/>
      <c r="I1196" s="100"/>
      <c r="J1196" s="100"/>
      <c r="K1196" s="101"/>
    </row>
    <row r="1197" spans="1:11" hidden="1" x14ac:dyDescent="0.25">
      <c r="B1197" s="20"/>
      <c r="C1197" s="20"/>
      <c r="D1197" s="106" t="s">
        <v>53</v>
      </c>
      <c r="E1197" s="107"/>
      <c r="F1197" s="107"/>
      <c r="G1197" s="104">
        <f>SUM(G1195:G1196)</f>
        <v>0</v>
      </c>
      <c r="H1197" s="104"/>
      <c r="I1197" s="104"/>
      <c r="J1197" s="104"/>
      <c r="K1197" s="105"/>
    </row>
    <row r="1198" spans="1:11" x14ac:dyDescent="0.25">
      <c r="A1198" s="7" t="s">
        <v>204</v>
      </c>
      <c r="B1198" s="20"/>
      <c r="C1198" s="20"/>
      <c r="D1198" s="93"/>
      <c r="E1198" s="93"/>
      <c r="F1198" s="93"/>
      <c r="G1198" s="20"/>
      <c r="H1198" s="20"/>
      <c r="I1198" s="20"/>
      <c r="J1198" s="20"/>
      <c r="K1198" s="20"/>
    </row>
    <row r="1199" spans="1:11" x14ac:dyDescent="0.25">
      <c r="B1199" s="20"/>
      <c r="C1199" s="20"/>
      <c r="D1199" s="96" t="s">
        <v>619</v>
      </c>
      <c r="E1199" s="97"/>
      <c r="F1199" s="97"/>
      <c r="G1199" s="94"/>
      <c r="H1199" s="94"/>
      <c r="I1199" s="94"/>
      <c r="J1199" s="94"/>
      <c r="K1199" s="95"/>
    </row>
    <row r="1200" spans="1:11" x14ac:dyDescent="0.25">
      <c r="B1200" s="20"/>
      <c r="C1200" s="20"/>
      <c r="D1200" s="99"/>
      <c r="E1200" s="58"/>
      <c r="F1200" s="58"/>
      <c r="G1200" s="58"/>
      <c r="H1200" s="58"/>
      <c r="I1200" s="58"/>
      <c r="J1200" s="58"/>
      <c r="K1200" s="98"/>
    </row>
    <row r="1201" spans="1:18" x14ac:dyDescent="0.25">
      <c r="B1201" s="20"/>
      <c r="C1201" s="20"/>
      <c r="D1201" s="106" t="s">
        <v>51</v>
      </c>
      <c r="E1201" s="107"/>
      <c r="F1201" s="107"/>
      <c r="G1201" s="104">
        <f>SUMIF(L1098:L1198, IF(L1097="","",L1097), K1098:K1198)</f>
        <v>0</v>
      </c>
      <c r="H1201" s="104"/>
      <c r="I1201" s="104"/>
      <c r="J1201" s="104"/>
      <c r="K1201" s="105"/>
    </row>
    <row r="1202" spans="1:18" hidden="1" x14ac:dyDescent="0.25">
      <c r="B1202" s="20"/>
      <c r="C1202" s="20"/>
      <c r="D1202" s="102" t="s">
        <v>52</v>
      </c>
      <c r="E1202" s="103"/>
      <c r="F1202" s="103"/>
      <c r="G1202" s="100">
        <f>ROUND(SUMIF(L1098:L1198, IF(L1097="","",L1097), K1098:K1198) * 0.2, 2)</f>
        <v>0</v>
      </c>
      <c r="H1202" s="100"/>
      <c r="I1202" s="100"/>
      <c r="J1202" s="100"/>
      <c r="K1202" s="101"/>
    </row>
    <row r="1203" spans="1:18" hidden="1" x14ac:dyDescent="0.25">
      <c r="B1203" s="20"/>
      <c r="C1203" s="20"/>
      <c r="D1203" s="106" t="s">
        <v>53</v>
      </c>
      <c r="E1203" s="107"/>
      <c r="F1203" s="107"/>
      <c r="G1203" s="104">
        <f>SUM(G1201:G1202)</f>
        <v>0</v>
      </c>
      <c r="H1203" s="104"/>
      <c r="I1203" s="104"/>
      <c r="J1203" s="104"/>
      <c r="K1203" s="105"/>
    </row>
    <row r="1204" spans="1:18" ht="15.75" thickBot="1" x14ac:dyDescent="0.3">
      <c r="A1204" s="7">
        <v>4</v>
      </c>
      <c r="B1204" s="14" t="s">
        <v>676</v>
      </c>
      <c r="C1204" s="14"/>
      <c r="D1204" s="113" t="s">
        <v>677</v>
      </c>
      <c r="E1204" s="113"/>
      <c r="F1204" s="113"/>
      <c r="G1204" s="16"/>
      <c r="H1204" s="16"/>
      <c r="I1204" s="16"/>
      <c r="J1204" s="16"/>
      <c r="K1204" s="16"/>
      <c r="L1204" s="7"/>
    </row>
    <row r="1205" spans="1:18" hidden="1" x14ac:dyDescent="0.25">
      <c r="A1205" s="7" t="s">
        <v>338</v>
      </c>
    </row>
    <row r="1206" spans="1:18" hidden="1" x14ac:dyDescent="0.25">
      <c r="A1206" s="7" t="s">
        <v>338</v>
      </c>
    </row>
    <row r="1207" spans="1:18" hidden="1" x14ac:dyDescent="0.25">
      <c r="A1207" s="7" t="s">
        <v>338</v>
      </c>
    </row>
    <row r="1208" spans="1:18" hidden="1" x14ac:dyDescent="0.25">
      <c r="A1208" s="7" t="s">
        <v>338</v>
      </c>
    </row>
    <row r="1209" spans="1:18" hidden="1" x14ac:dyDescent="0.25">
      <c r="A1209" s="7" t="s">
        <v>338</v>
      </c>
    </row>
    <row r="1210" spans="1:18" hidden="1" x14ac:dyDescent="0.25">
      <c r="A1210" s="7" t="s">
        <v>338</v>
      </c>
    </row>
    <row r="1211" spans="1:18" hidden="1" x14ac:dyDescent="0.25">
      <c r="A1211" s="7" t="s">
        <v>338</v>
      </c>
    </row>
    <row r="1212" spans="1:18" hidden="1" x14ac:dyDescent="0.25">
      <c r="A1212" s="7" t="s">
        <v>338</v>
      </c>
    </row>
    <row r="1213" spans="1:18" hidden="1" x14ac:dyDescent="0.25">
      <c r="A1213" s="7" t="s">
        <v>338</v>
      </c>
    </row>
    <row r="1214" spans="1:18" hidden="1" x14ac:dyDescent="0.25">
      <c r="A1214" s="7" t="s">
        <v>338</v>
      </c>
    </row>
    <row r="1215" spans="1:18" ht="16.5" thickTop="1" thickBot="1" x14ac:dyDescent="0.3">
      <c r="A1215" s="7">
        <v>9</v>
      </c>
      <c r="B1215" s="19" t="s">
        <v>678</v>
      </c>
      <c r="C1215" s="19"/>
      <c r="D1215" s="114" t="s">
        <v>679</v>
      </c>
      <c r="E1215" s="93"/>
      <c r="F1215" s="93"/>
      <c r="G1215" s="21" t="s">
        <v>84</v>
      </c>
      <c r="H1215" s="30">
        <v>0</v>
      </c>
      <c r="I1215" s="31"/>
      <c r="J1215" s="24"/>
      <c r="K1215" s="25">
        <f>IF(AND(H1215= "",I1215= ""), 0, ROUND(ROUND(J1215, 2) * ROUND(IF(I1215="",H1215,I1215),  3), 2))</f>
        <v>0</v>
      </c>
      <c r="L1215" s="7"/>
      <c r="N1215" s="26">
        <v>0.2</v>
      </c>
      <c r="R1215" s="7">
        <v>686</v>
      </c>
    </row>
    <row r="1216" spans="1:18" hidden="1" x14ac:dyDescent="0.25">
      <c r="A1216" s="7" t="s">
        <v>49</v>
      </c>
    </row>
    <row r="1217" spans="1:18" ht="16.5" thickTop="1" thickBot="1" x14ac:dyDescent="0.3">
      <c r="A1217" s="7">
        <v>9</v>
      </c>
      <c r="B1217" s="19" t="s">
        <v>680</v>
      </c>
      <c r="C1217" s="19"/>
      <c r="D1217" s="114" t="s">
        <v>681</v>
      </c>
      <c r="E1217" s="93"/>
      <c r="F1217" s="93"/>
      <c r="G1217" s="21" t="s">
        <v>48</v>
      </c>
      <c r="H1217" s="22">
        <v>1</v>
      </c>
      <c r="I1217" s="23"/>
      <c r="J1217" s="24"/>
      <c r="K1217" s="25">
        <f>IF(AND(H1217= "",I1217= ""), 0, ROUND(ROUND(J1217, 2) * ROUND(IF(I1217="",H1217,I1217),  0), 2))</f>
        <v>0</v>
      </c>
      <c r="L1217" s="7"/>
      <c r="N1217" s="26">
        <v>0.2</v>
      </c>
      <c r="R1217" s="7">
        <v>686</v>
      </c>
    </row>
    <row r="1218" spans="1:18" hidden="1" x14ac:dyDescent="0.25">
      <c r="A1218" s="7" t="s">
        <v>49</v>
      </c>
    </row>
    <row r="1219" spans="1:18" ht="16.5" thickTop="1" thickBot="1" x14ac:dyDescent="0.3">
      <c r="A1219" s="7">
        <v>9</v>
      </c>
      <c r="B1219" s="19" t="s">
        <v>682</v>
      </c>
      <c r="C1219" s="19"/>
      <c r="D1219" s="114" t="s">
        <v>683</v>
      </c>
      <c r="E1219" s="93"/>
      <c r="F1219" s="93"/>
      <c r="G1219" s="21" t="s">
        <v>48</v>
      </c>
      <c r="H1219" s="22">
        <v>1</v>
      </c>
      <c r="I1219" s="23"/>
      <c r="J1219" s="24"/>
      <c r="K1219" s="25">
        <f>IF(AND(H1219= "",I1219= ""), 0, ROUND(ROUND(J1219, 2) * ROUND(IF(I1219="",H1219,I1219),  0), 2))</f>
        <v>0</v>
      </c>
      <c r="L1219" s="7"/>
      <c r="N1219" s="26">
        <v>0.2</v>
      </c>
      <c r="R1219" s="7">
        <v>686</v>
      </c>
    </row>
    <row r="1220" spans="1:18" hidden="1" x14ac:dyDescent="0.25">
      <c r="A1220" s="7" t="s">
        <v>49</v>
      </c>
    </row>
    <row r="1221" spans="1:18" ht="16.5" thickTop="1" thickBot="1" x14ac:dyDescent="0.3">
      <c r="A1221" s="7">
        <v>9</v>
      </c>
      <c r="B1221" s="19" t="s">
        <v>684</v>
      </c>
      <c r="C1221" s="19"/>
      <c r="D1221" s="114" t="s">
        <v>685</v>
      </c>
      <c r="E1221" s="93"/>
      <c r="F1221" s="93"/>
      <c r="G1221" s="21" t="s">
        <v>48</v>
      </c>
      <c r="H1221" s="22">
        <v>1</v>
      </c>
      <c r="I1221" s="23"/>
      <c r="J1221" s="24"/>
      <c r="K1221" s="25">
        <f>IF(AND(H1221= "",I1221= ""), 0, ROUND(ROUND(J1221, 2) * ROUND(IF(I1221="",H1221,I1221),  0), 2))</f>
        <v>0</v>
      </c>
      <c r="L1221" s="7"/>
      <c r="N1221" s="26">
        <v>0.2</v>
      </c>
      <c r="R1221" s="7">
        <v>686</v>
      </c>
    </row>
    <row r="1222" spans="1:18" hidden="1" x14ac:dyDescent="0.25">
      <c r="A1222" s="7" t="s">
        <v>49</v>
      </c>
    </row>
    <row r="1223" spans="1:18" ht="16.5" thickTop="1" thickBot="1" x14ac:dyDescent="0.3">
      <c r="A1223" s="7">
        <v>9</v>
      </c>
      <c r="B1223" s="19" t="s">
        <v>686</v>
      </c>
      <c r="C1223" s="19"/>
      <c r="D1223" s="114" t="s">
        <v>687</v>
      </c>
      <c r="E1223" s="93"/>
      <c r="F1223" s="93"/>
      <c r="G1223" s="21" t="s">
        <v>48</v>
      </c>
      <c r="H1223" s="22">
        <v>1</v>
      </c>
      <c r="I1223" s="23"/>
      <c r="J1223" s="24"/>
      <c r="K1223" s="25">
        <f>IF(AND(H1223= "",I1223= ""), 0, ROUND(ROUND(J1223, 2) * ROUND(IF(I1223="",H1223,I1223),  0), 2))</f>
        <v>0</v>
      </c>
      <c r="L1223" s="7"/>
      <c r="N1223" s="26">
        <v>0.2</v>
      </c>
      <c r="R1223" s="7">
        <v>686</v>
      </c>
    </row>
    <row r="1224" spans="1:18" hidden="1" x14ac:dyDescent="0.25">
      <c r="A1224" s="7" t="s">
        <v>49</v>
      </c>
    </row>
    <row r="1225" spans="1:18" ht="16.5" thickTop="1" thickBot="1" x14ac:dyDescent="0.3">
      <c r="A1225" s="7">
        <v>9</v>
      </c>
      <c r="B1225" s="19" t="s">
        <v>688</v>
      </c>
      <c r="C1225" s="19"/>
      <c r="D1225" s="114" t="s">
        <v>689</v>
      </c>
      <c r="E1225" s="93"/>
      <c r="F1225" s="93"/>
      <c r="G1225" s="21" t="s">
        <v>48</v>
      </c>
      <c r="H1225" s="22">
        <v>1</v>
      </c>
      <c r="I1225" s="23"/>
      <c r="J1225" s="24"/>
      <c r="K1225" s="25">
        <f>IF(AND(H1225= "",I1225= ""), 0, ROUND(ROUND(J1225, 2) * ROUND(IF(I1225="",H1225,I1225),  0), 2))</f>
        <v>0</v>
      </c>
      <c r="L1225" s="7"/>
      <c r="N1225" s="26">
        <v>0.2</v>
      </c>
      <c r="R1225" s="7">
        <v>686</v>
      </c>
    </row>
    <row r="1226" spans="1:18" hidden="1" x14ac:dyDescent="0.25">
      <c r="A1226" s="7" t="s">
        <v>49</v>
      </c>
    </row>
    <row r="1227" spans="1:18" ht="15.75" thickTop="1" x14ac:dyDescent="0.25">
      <c r="A1227" s="7" t="s">
        <v>204</v>
      </c>
      <c r="B1227" s="20"/>
      <c r="C1227" s="20"/>
      <c r="D1227" s="93"/>
      <c r="E1227" s="93"/>
      <c r="F1227" s="93"/>
      <c r="G1227" s="20"/>
      <c r="H1227" s="20"/>
      <c r="I1227" s="20"/>
      <c r="J1227" s="20"/>
      <c r="K1227" s="20"/>
    </row>
    <row r="1228" spans="1:18" x14ac:dyDescent="0.25">
      <c r="B1228" s="20"/>
      <c r="C1228" s="20"/>
      <c r="D1228" s="96" t="s">
        <v>677</v>
      </c>
      <c r="E1228" s="97"/>
      <c r="F1228" s="97"/>
      <c r="G1228" s="94"/>
      <c r="H1228" s="94"/>
      <c r="I1228" s="94"/>
      <c r="J1228" s="94"/>
      <c r="K1228" s="95"/>
    </row>
    <row r="1229" spans="1:18" x14ac:dyDescent="0.25">
      <c r="B1229" s="20"/>
      <c r="C1229" s="20"/>
      <c r="D1229" s="99"/>
      <c r="E1229" s="58"/>
      <c r="F1229" s="58"/>
      <c r="G1229" s="58"/>
      <c r="H1229" s="58"/>
      <c r="I1229" s="58"/>
      <c r="J1229" s="58"/>
      <c r="K1229" s="98"/>
    </row>
    <row r="1230" spans="1:18" x14ac:dyDescent="0.25">
      <c r="B1230" s="20"/>
      <c r="C1230" s="20"/>
      <c r="D1230" s="106" t="s">
        <v>51</v>
      </c>
      <c r="E1230" s="107"/>
      <c r="F1230" s="107"/>
      <c r="G1230" s="104">
        <f>SUMIF(L1205:L1227, IF(L1204="","",L1204), K1205:K1227)</f>
        <v>0</v>
      </c>
      <c r="H1230" s="104"/>
      <c r="I1230" s="104"/>
      <c r="J1230" s="104"/>
      <c r="K1230" s="105"/>
    </row>
    <row r="1231" spans="1:18" hidden="1" x14ac:dyDescent="0.25">
      <c r="B1231" s="20"/>
      <c r="C1231" s="20"/>
      <c r="D1231" s="102" t="s">
        <v>52</v>
      </c>
      <c r="E1231" s="103"/>
      <c r="F1231" s="103"/>
      <c r="G1231" s="100">
        <f>ROUND(SUMIF(L1205:L1227, IF(L1204="","",L1204), K1205:K1227) * 0.2, 2)</f>
        <v>0</v>
      </c>
      <c r="H1231" s="100"/>
      <c r="I1231" s="100"/>
      <c r="J1231" s="100"/>
      <c r="K1231" s="101"/>
    </row>
    <row r="1232" spans="1:18" hidden="1" x14ac:dyDescent="0.25">
      <c r="B1232" s="20"/>
      <c r="C1232" s="20"/>
      <c r="D1232" s="106" t="s">
        <v>53</v>
      </c>
      <c r="E1232" s="107"/>
      <c r="F1232" s="107"/>
      <c r="G1232" s="104">
        <f>SUM(G1230:G1231)</f>
        <v>0</v>
      </c>
      <c r="H1232" s="104"/>
      <c r="I1232" s="104"/>
      <c r="J1232" s="104"/>
      <c r="K1232" s="105"/>
    </row>
    <row r="1233" spans="1:11" x14ac:dyDescent="0.25">
      <c r="A1233" s="7" t="s">
        <v>37</v>
      </c>
      <c r="B1233" s="20"/>
      <c r="C1233" s="20"/>
      <c r="D1233" s="93"/>
      <c r="E1233" s="93"/>
      <c r="F1233" s="93"/>
      <c r="G1233" s="20"/>
      <c r="H1233" s="20"/>
      <c r="I1233" s="20"/>
      <c r="J1233" s="20"/>
      <c r="K1233" s="20"/>
    </row>
    <row r="1234" spans="1:11" x14ac:dyDescent="0.25">
      <c r="B1234" s="20"/>
      <c r="C1234" s="20"/>
      <c r="D1234" s="96" t="s">
        <v>38</v>
      </c>
      <c r="E1234" s="97"/>
      <c r="F1234" s="97"/>
      <c r="G1234" s="94"/>
      <c r="H1234" s="94"/>
      <c r="I1234" s="94"/>
      <c r="J1234" s="94"/>
      <c r="K1234" s="95"/>
    </row>
    <row r="1235" spans="1:11" x14ac:dyDescent="0.25">
      <c r="B1235" s="20"/>
      <c r="C1235" s="20"/>
      <c r="D1235" s="99"/>
      <c r="E1235" s="58"/>
      <c r="F1235" s="58"/>
      <c r="G1235" s="58"/>
      <c r="H1235" s="58"/>
      <c r="I1235" s="58"/>
      <c r="J1235" s="58"/>
      <c r="K1235" s="98"/>
    </row>
    <row r="1236" spans="1:11" x14ac:dyDescent="0.25">
      <c r="B1236" s="20"/>
      <c r="C1236" s="20"/>
      <c r="D1236" s="102" t="s">
        <v>51</v>
      </c>
      <c r="E1236" s="103"/>
      <c r="F1236" s="103"/>
      <c r="G1236" s="100">
        <f>SUMIF(L11:L1233, IF(L10="","",L10), K11:K1233)</f>
        <v>0</v>
      </c>
      <c r="H1236" s="100"/>
      <c r="I1236" s="100"/>
      <c r="J1236" s="100"/>
      <c r="K1236" s="101"/>
    </row>
    <row r="1237" spans="1:11" x14ac:dyDescent="0.25">
      <c r="B1237" s="20"/>
      <c r="C1237" s="20"/>
      <c r="D1237" s="102" t="s">
        <v>52</v>
      </c>
      <c r="E1237" s="103"/>
      <c r="F1237" s="103"/>
      <c r="G1237" s="100">
        <f>ROUND(SUMIF(L11:L1233, IF(L10="","",L10), K11:K1233) * 0.2, 2)</f>
        <v>0</v>
      </c>
      <c r="H1237" s="100"/>
      <c r="I1237" s="100"/>
      <c r="J1237" s="100"/>
      <c r="K1237" s="101"/>
    </row>
    <row r="1238" spans="1:11" x14ac:dyDescent="0.25">
      <c r="B1238" s="20"/>
      <c r="C1238" s="20"/>
      <c r="D1238" s="106" t="s">
        <v>53</v>
      </c>
      <c r="E1238" s="107"/>
      <c r="F1238" s="107"/>
      <c r="G1238" s="104">
        <f>SUM(G1236:G1237)</f>
        <v>0</v>
      </c>
      <c r="H1238" s="104"/>
      <c r="I1238" s="104"/>
      <c r="J1238" s="104"/>
      <c r="K1238" s="105"/>
    </row>
    <row r="1239" spans="1:11" ht="31.15" customHeight="1" x14ac:dyDescent="0.25">
      <c r="B1239" s="3"/>
      <c r="C1239" s="3"/>
      <c r="D1239" s="108" t="s">
        <v>690</v>
      </c>
      <c r="E1239" s="108"/>
      <c r="F1239" s="108"/>
      <c r="G1239" s="108"/>
      <c r="H1239" s="108"/>
      <c r="I1239" s="108"/>
      <c r="J1239" s="108"/>
      <c r="K1239" s="108"/>
    </row>
    <row r="1241" spans="1:11" x14ac:dyDescent="0.25">
      <c r="D1241" s="109" t="s">
        <v>691</v>
      </c>
      <c r="E1241" s="109"/>
      <c r="F1241" s="109"/>
      <c r="G1241" s="109"/>
      <c r="H1241" s="109"/>
      <c r="I1241" s="109"/>
      <c r="J1241" s="109"/>
      <c r="K1241" s="109"/>
    </row>
    <row r="1242" spans="1:11" x14ac:dyDescent="0.25">
      <c r="D1242" s="111" t="s">
        <v>692</v>
      </c>
      <c r="E1242" s="112"/>
      <c r="F1242" s="112"/>
      <c r="G1242" s="110">
        <f>SUMIF(L15:L1225, "", K15:K1225)</f>
        <v>0</v>
      </c>
      <c r="H1242" s="110"/>
      <c r="I1242" s="110"/>
      <c r="J1242" s="110"/>
      <c r="K1242" s="110"/>
    </row>
    <row r="1243" spans="1:11" x14ac:dyDescent="0.25">
      <c r="D1243" s="88" t="s">
        <v>693</v>
      </c>
      <c r="E1243" s="73"/>
      <c r="F1243" s="73"/>
      <c r="G1243" s="86">
        <f>SUMIF(L15:L306, "", K15:K306)</f>
        <v>0</v>
      </c>
      <c r="H1243" s="87"/>
      <c r="I1243" s="87"/>
      <c r="J1243" s="87"/>
      <c r="K1243" s="87"/>
    </row>
    <row r="1244" spans="1:11" x14ac:dyDescent="0.25">
      <c r="D1244" s="81" t="s">
        <v>694</v>
      </c>
      <c r="E1244" s="58"/>
      <c r="F1244" s="58"/>
      <c r="G1244" s="79">
        <f>SUMIF(L15:L15, "", K15:K15)</f>
        <v>0</v>
      </c>
      <c r="H1244" s="80"/>
      <c r="I1244" s="80"/>
      <c r="J1244" s="80"/>
      <c r="K1244" s="80"/>
    </row>
    <row r="1245" spans="1:11" x14ac:dyDescent="0.25">
      <c r="D1245" s="81" t="s">
        <v>695</v>
      </c>
      <c r="E1245" s="58"/>
      <c r="F1245" s="58"/>
      <c r="G1245" s="79">
        <f>SUMIF(L24:L40, "", K24:K40)</f>
        <v>0</v>
      </c>
      <c r="H1245" s="80"/>
      <c r="I1245" s="80"/>
      <c r="J1245" s="80"/>
      <c r="K1245" s="80"/>
    </row>
    <row r="1246" spans="1:11" x14ac:dyDescent="0.25">
      <c r="D1246" s="81" t="s">
        <v>696</v>
      </c>
      <c r="E1246" s="58"/>
      <c r="F1246" s="58"/>
      <c r="G1246" s="79">
        <f>SUMIF(L54:L87, "", K54:K87)</f>
        <v>0</v>
      </c>
      <c r="H1246" s="80"/>
      <c r="I1246" s="80"/>
      <c r="J1246" s="80"/>
      <c r="K1246" s="80"/>
    </row>
    <row r="1247" spans="1:11" x14ac:dyDescent="0.25">
      <c r="D1247" s="84" t="s">
        <v>697</v>
      </c>
      <c r="E1247" s="85"/>
      <c r="F1247" s="85"/>
      <c r="G1247" s="82">
        <f>SUMIF(L54:L54, "", K54:K54)</f>
        <v>0</v>
      </c>
      <c r="H1247" s="83"/>
      <c r="I1247" s="83"/>
      <c r="J1247" s="83"/>
      <c r="K1247" s="83"/>
    </row>
    <row r="1248" spans="1:11" x14ac:dyDescent="0.25">
      <c r="D1248" s="84" t="s">
        <v>698</v>
      </c>
      <c r="E1248" s="85"/>
      <c r="F1248" s="85"/>
      <c r="G1248" s="82">
        <f>SUMIF(L65:L67, "", K65:K67)</f>
        <v>0</v>
      </c>
      <c r="H1248" s="83"/>
      <c r="I1248" s="83"/>
      <c r="J1248" s="83"/>
      <c r="K1248" s="83"/>
    </row>
    <row r="1249" spans="4:11" x14ac:dyDescent="0.25">
      <c r="D1249" s="84" t="s">
        <v>699</v>
      </c>
      <c r="E1249" s="85"/>
      <c r="F1249" s="85"/>
      <c r="G1249" s="82">
        <f>SUMIF(L77:L77, "", K77:K77)</f>
        <v>0</v>
      </c>
      <c r="H1249" s="83"/>
      <c r="I1249" s="83"/>
      <c r="J1249" s="83"/>
      <c r="K1249" s="83"/>
    </row>
    <row r="1250" spans="4:11" x14ac:dyDescent="0.25">
      <c r="D1250" s="84" t="s">
        <v>700</v>
      </c>
      <c r="E1250" s="85"/>
      <c r="F1250" s="85"/>
      <c r="G1250" s="82">
        <f>SUMIF(L87:L87, "", K87:K87)</f>
        <v>0</v>
      </c>
      <c r="H1250" s="83"/>
      <c r="I1250" s="83"/>
      <c r="J1250" s="83"/>
      <c r="K1250" s="83"/>
    </row>
    <row r="1251" spans="4:11" x14ac:dyDescent="0.25">
      <c r="D1251" s="81" t="s">
        <v>701</v>
      </c>
      <c r="E1251" s="58"/>
      <c r="F1251" s="58"/>
      <c r="G1251" s="79">
        <f>SUMIF(L103:L111, "", K103:K111)</f>
        <v>0</v>
      </c>
      <c r="H1251" s="80"/>
      <c r="I1251" s="80"/>
      <c r="J1251" s="80"/>
      <c r="K1251" s="80"/>
    </row>
    <row r="1252" spans="4:11" x14ac:dyDescent="0.25">
      <c r="D1252" s="81" t="s">
        <v>702</v>
      </c>
      <c r="E1252" s="58"/>
      <c r="F1252" s="58"/>
      <c r="G1252" s="79">
        <f>SUMIF(L126:L126, "", K126:K126)</f>
        <v>0</v>
      </c>
      <c r="H1252" s="80"/>
      <c r="I1252" s="80"/>
      <c r="J1252" s="80"/>
      <c r="K1252" s="80"/>
    </row>
    <row r="1253" spans="4:11" x14ac:dyDescent="0.25">
      <c r="D1253" s="81" t="s">
        <v>703</v>
      </c>
      <c r="E1253" s="58"/>
      <c r="F1253" s="58"/>
      <c r="G1253" s="79">
        <f>SUMIF(L136:L136, "", K136:K136)</f>
        <v>0</v>
      </c>
      <c r="H1253" s="80"/>
      <c r="I1253" s="80"/>
      <c r="J1253" s="80"/>
      <c r="K1253" s="80"/>
    </row>
    <row r="1254" spans="4:11" ht="20.45" customHeight="1" x14ac:dyDescent="0.25">
      <c r="D1254" s="81" t="s">
        <v>704</v>
      </c>
      <c r="E1254" s="58"/>
      <c r="F1254" s="58"/>
      <c r="G1254" s="79">
        <f>SUMIF(L147:L185, "", K147:K185)</f>
        <v>0</v>
      </c>
      <c r="H1254" s="80"/>
      <c r="I1254" s="80"/>
      <c r="J1254" s="80"/>
      <c r="K1254" s="80"/>
    </row>
    <row r="1255" spans="4:11" x14ac:dyDescent="0.25">
      <c r="D1255" s="84" t="s">
        <v>705</v>
      </c>
      <c r="E1255" s="85"/>
      <c r="F1255" s="85"/>
      <c r="G1255" s="82">
        <f>SUMIF(L147:L153, "", K147:K153)</f>
        <v>0</v>
      </c>
      <c r="H1255" s="83"/>
      <c r="I1255" s="83"/>
      <c r="J1255" s="83"/>
      <c r="K1255" s="83"/>
    </row>
    <row r="1256" spans="4:11" x14ac:dyDescent="0.25">
      <c r="D1256" s="84" t="s">
        <v>706</v>
      </c>
      <c r="E1256" s="85"/>
      <c r="F1256" s="85"/>
      <c r="G1256" s="82">
        <f>SUMIF(L162:L168, "", K162:K168)</f>
        <v>0</v>
      </c>
      <c r="H1256" s="83"/>
      <c r="I1256" s="83"/>
      <c r="J1256" s="83"/>
      <c r="K1256" s="83"/>
    </row>
    <row r="1257" spans="4:11" x14ac:dyDescent="0.25">
      <c r="D1257" s="84" t="s">
        <v>707</v>
      </c>
      <c r="E1257" s="85"/>
      <c r="F1257" s="85"/>
      <c r="G1257" s="82">
        <f>SUMIF(L177:L185, "", K177:K185)</f>
        <v>0</v>
      </c>
      <c r="H1257" s="83"/>
      <c r="I1257" s="83"/>
      <c r="J1257" s="83"/>
      <c r="K1257" s="83"/>
    </row>
    <row r="1258" spans="4:11" x14ac:dyDescent="0.25">
      <c r="D1258" s="81" t="s">
        <v>708</v>
      </c>
      <c r="E1258" s="58"/>
      <c r="F1258" s="58"/>
      <c r="G1258" s="79">
        <f>SUMIF(L202:L210, "", K202:K210)</f>
        <v>0</v>
      </c>
      <c r="H1258" s="80"/>
      <c r="I1258" s="80"/>
      <c r="J1258" s="80"/>
      <c r="K1258" s="80"/>
    </row>
    <row r="1259" spans="4:11" x14ac:dyDescent="0.25">
      <c r="D1259" s="81" t="s">
        <v>709</v>
      </c>
      <c r="E1259" s="58"/>
      <c r="F1259" s="58"/>
      <c r="G1259" s="79">
        <f>SUMIF(L220:L220, "", K220:K220)</f>
        <v>0</v>
      </c>
      <c r="H1259" s="80"/>
      <c r="I1259" s="80"/>
      <c r="J1259" s="80"/>
      <c r="K1259" s="80"/>
    </row>
    <row r="1260" spans="4:11" x14ac:dyDescent="0.25">
      <c r="D1260" s="81" t="s">
        <v>710</v>
      </c>
      <c r="E1260" s="58"/>
      <c r="F1260" s="58"/>
      <c r="G1260" s="79">
        <f>SUMIF(L232:L264, "", K232:K264)</f>
        <v>0</v>
      </c>
      <c r="H1260" s="80"/>
      <c r="I1260" s="80"/>
      <c r="J1260" s="80"/>
      <c r="K1260" s="80"/>
    </row>
    <row r="1261" spans="4:11" x14ac:dyDescent="0.25">
      <c r="D1261" s="84" t="s">
        <v>711</v>
      </c>
      <c r="E1261" s="85"/>
      <c r="F1261" s="85"/>
      <c r="G1261" s="82">
        <f>SUMIF(L232:L232, "", K232:K232)</f>
        <v>0</v>
      </c>
      <c r="H1261" s="83"/>
      <c r="I1261" s="83"/>
      <c r="J1261" s="83"/>
      <c r="K1261" s="83"/>
    </row>
    <row r="1262" spans="4:11" x14ac:dyDescent="0.25">
      <c r="D1262" s="84" t="s">
        <v>712</v>
      </c>
      <c r="E1262" s="85"/>
      <c r="F1262" s="85"/>
      <c r="G1262" s="82">
        <f>SUMIF(L242:L242, "", K242:K242)</f>
        <v>0</v>
      </c>
      <c r="H1262" s="83"/>
      <c r="I1262" s="83"/>
      <c r="J1262" s="83"/>
      <c r="K1262" s="83"/>
    </row>
    <row r="1263" spans="4:11" x14ac:dyDescent="0.25">
      <c r="D1263" s="84" t="s">
        <v>713</v>
      </c>
      <c r="E1263" s="85"/>
      <c r="F1263" s="85"/>
      <c r="G1263" s="82">
        <f>SUMIF(L252:L252, "", K252:K252)</f>
        <v>0</v>
      </c>
      <c r="H1263" s="83"/>
      <c r="I1263" s="83"/>
      <c r="J1263" s="83"/>
      <c r="K1263" s="83"/>
    </row>
    <row r="1264" spans="4:11" x14ac:dyDescent="0.25">
      <c r="D1264" s="84" t="s">
        <v>714</v>
      </c>
      <c r="E1264" s="85"/>
      <c r="F1264" s="85"/>
      <c r="G1264" s="82">
        <f>SUMIF(L262:L264, "", K262:K264)</f>
        <v>0</v>
      </c>
      <c r="H1264" s="83"/>
      <c r="I1264" s="83"/>
      <c r="J1264" s="83"/>
      <c r="K1264" s="83"/>
    </row>
    <row r="1265" spans="4:11" x14ac:dyDescent="0.25">
      <c r="D1265" s="81" t="s">
        <v>715</v>
      </c>
      <c r="E1265" s="58"/>
      <c r="F1265" s="58"/>
      <c r="G1265" s="79">
        <f>SUMIF(L280:L286, "", K280:K286)</f>
        <v>0</v>
      </c>
      <c r="H1265" s="80"/>
      <c r="I1265" s="80"/>
      <c r="J1265" s="80"/>
      <c r="K1265" s="80"/>
    </row>
    <row r="1266" spans="4:11" x14ac:dyDescent="0.25">
      <c r="D1266" s="81" t="s">
        <v>716</v>
      </c>
      <c r="E1266" s="58"/>
      <c r="F1266" s="58"/>
      <c r="G1266" s="79">
        <f>SUMIF(L296:L296, "", K296:K296)</f>
        <v>0</v>
      </c>
      <c r="H1266" s="80"/>
      <c r="I1266" s="80"/>
      <c r="J1266" s="80"/>
      <c r="K1266" s="80"/>
    </row>
    <row r="1267" spans="4:11" x14ac:dyDescent="0.25">
      <c r="D1267" s="81" t="s">
        <v>717</v>
      </c>
      <c r="E1267" s="58"/>
      <c r="F1267" s="58"/>
      <c r="G1267" s="79">
        <f>SUMIF(L306:L306, "", K306:K306)</f>
        <v>0</v>
      </c>
      <c r="H1267" s="80"/>
      <c r="I1267" s="80"/>
      <c r="J1267" s="80"/>
      <c r="K1267" s="80"/>
    </row>
    <row r="1268" spans="4:11" x14ac:dyDescent="0.25">
      <c r="D1268" s="88" t="s">
        <v>718</v>
      </c>
      <c r="E1268" s="73"/>
      <c r="F1268" s="73"/>
      <c r="G1268" s="86">
        <f>SUMIF(L324:L398, "", K324:K398)</f>
        <v>0</v>
      </c>
      <c r="H1268" s="87"/>
      <c r="I1268" s="87"/>
      <c r="J1268" s="87"/>
      <c r="K1268" s="87"/>
    </row>
    <row r="1269" spans="4:11" x14ac:dyDescent="0.25">
      <c r="D1269" s="81" t="s">
        <v>719</v>
      </c>
      <c r="E1269" s="58"/>
      <c r="F1269" s="58"/>
      <c r="G1269" s="79">
        <f>SUMIF(L324:L337, "", K324:K337)</f>
        <v>0</v>
      </c>
      <c r="H1269" s="80"/>
      <c r="I1269" s="80"/>
      <c r="J1269" s="80"/>
      <c r="K1269" s="80"/>
    </row>
    <row r="1270" spans="4:11" ht="19.149999999999999" customHeight="1" x14ac:dyDescent="0.25">
      <c r="D1270" s="84" t="s">
        <v>720</v>
      </c>
      <c r="E1270" s="85"/>
      <c r="F1270" s="85"/>
      <c r="G1270" s="82">
        <f>SUMIF(L324:L326, "", K324:K326)</f>
        <v>0</v>
      </c>
      <c r="H1270" s="83"/>
      <c r="I1270" s="83"/>
      <c r="J1270" s="83"/>
      <c r="K1270" s="83"/>
    </row>
    <row r="1271" spans="4:11" ht="19.149999999999999" customHeight="1" x14ac:dyDescent="0.25">
      <c r="D1271" s="84" t="s">
        <v>721</v>
      </c>
      <c r="E1271" s="85"/>
      <c r="F1271" s="85"/>
      <c r="G1271" s="82">
        <f>SUMIF(L335:L337, "", K335:K337)</f>
        <v>0</v>
      </c>
      <c r="H1271" s="83"/>
      <c r="I1271" s="83"/>
      <c r="J1271" s="83"/>
      <c r="K1271" s="83"/>
    </row>
    <row r="1272" spans="4:11" x14ac:dyDescent="0.25">
      <c r="D1272" s="81" t="s">
        <v>722</v>
      </c>
      <c r="E1272" s="58"/>
      <c r="F1272" s="58"/>
      <c r="G1272" s="79">
        <f>SUMIF(L354:L372, "", K354:K372)</f>
        <v>0</v>
      </c>
      <c r="H1272" s="80"/>
      <c r="I1272" s="80"/>
      <c r="J1272" s="80"/>
      <c r="K1272" s="80"/>
    </row>
    <row r="1273" spans="4:11" ht="19.149999999999999" customHeight="1" x14ac:dyDescent="0.25">
      <c r="D1273" s="84" t="s">
        <v>723</v>
      </c>
      <c r="E1273" s="85"/>
      <c r="F1273" s="85"/>
      <c r="G1273" s="82">
        <f>SUMIF(L359:L361, "", K359:K361)</f>
        <v>0</v>
      </c>
      <c r="H1273" s="83"/>
      <c r="I1273" s="83"/>
      <c r="J1273" s="83"/>
      <c r="K1273" s="83"/>
    </row>
    <row r="1274" spans="4:11" x14ac:dyDescent="0.25">
      <c r="D1274" s="84" t="s">
        <v>724</v>
      </c>
      <c r="E1274" s="85"/>
      <c r="F1274" s="85"/>
      <c r="G1274" s="82">
        <f>SUMIF(L370:L372, "", K370:K372)</f>
        <v>0</v>
      </c>
      <c r="H1274" s="83"/>
      <c r="I1274" s="83"/>
      <c r="J1274" s="83"/>
      <c r="K1274" s="83"/>
    </row>
    <row r="1275" spans="4:11" x14ac:dyDescent="0.25">
      <c r="D1275" s="81" t="s">
        <v>725</v>
      </c>
      <c r="E1275" s="58"/>
      <c r="F1275" s="58"/>
      <c r="G1275" s="79">
        <f>SUMIF(L390:L398, "", K390:K398)</f>
        <v>0</v>
      </c>
      <c r="H1275" s="80"/>
      <c r="I1275" s="80"/>
      <c r="J1275" s="80"/>
      <c r="K1275" s="80"/>
    </row>
    <row r="1276" spans="4:11" x14ac:dyDescent="0.25">
      <c r="D1276" s="84" t="s">
        <v>726</v>
      </c>
      <c r="E1276" s="85"/>
      <c r="F1276" s="85"/>
      <c r="G1276" s="82">
        <f>SUMIF(L390:L398, "", K390:K398)</f>
        <v>0</v>
      </c>
      <c r="H1276" s="83"/>
      <c r="I1276" s="83"/>
      <c r="J1276" s="83"/>
      <c r="K1276" s="83"/>
    </row>
    <row r="1277" spans="4:11" ht="22.9" customHeight="1" x14ac:dyDescent="0.25">
      <c r="D1277" s="88" t="s">
        <v>727</v>
      </c>
      <c r="E1277" s="73"/>
      <c r="F1277" s="73"/>
      <c r="G1277" s="86">
        <f>SUMIF(L423:L574, "", K423:K574)</f>
        <v>0</v>
      </c>
      <c r="H1277" s="87"/>
      <c r="I1277" s="87"/>
      <c r="J1277" s="87"/>
      <c r="K1277" s="87"/>
    </row>
    <row r="1278" spans="4:11" x14ac:dyDescent="0.25">
      <c r="D1278" s="81" t="s">
        <v>728</v>
      </c>
      <c r="E1278" s="58"/>
      <c r="F1278" s="58"/>
      <c r="G1278" s="79">
        <f>SUMIF(L423:L427, "", K423:K427)</f>
        <v>0</v>
      </c>
      <c r="H1278" s="80"/>
      <c r="I1278" s="80"/>
      <c r="J1278" s="80"/>
      <c r="K1278" s="80"/>
    </row>
    <row r="1279" spans="4:11" x14ac:dyDescent="0.25">
      <c r="D1279" s="81" t="s">
        <v>729</v>
      </c>
      <c r="E1279" s="58"/>
      <c r="F1279" s="58"/>
      <c r="G1279" s="79">
        <f>SUMIF(L440:L509, "", K440:K509)</f>
        <v>0</v>
      </c>
      <c r="H1279" s="80"/>
      <c r="I1279" s="80"/>
      <c r="J1279" s="80"/>
      <c r="K1279" s="80"/>
    </row>
    <row r="1280" spans="4:11" x14ac:dyDescent="0.25">
      <c r="D1280" s="84" t="s">
        <v>730</v>
      </c>
      <c r="E1280" s="85"/>
      <c r="F1280" s="85"/>
      <c r="G1280" s="82">
        <f>SUMIF(L440:L467, "", K440:K467)</f>
        <v>0</v>
      </c>
      <c r="H1280" s="83"/>
      <c r="I1280" s="83"/>
      <c r="J1280" s="83"/>
      <c r="K1280" s="83"/>
    </row>
    <row r="1281" spans="4:11" x14ac:dyDescent="0.25">
      <c r="D1281" s="91" t="s">
        <v>731</v>
      </c>
      <c r="E1281" s="92"/>
      <c r="F1281" s="92"/>
      <c r="G1281" s="89">
        <f>SUMIF(L440:L444, "", K440:K444)</f>
        <v>0</v>
      </c>
      <c r="H1281" s="90"/>
      <c r="I1281" s="90"/>
      <c r="J1281" s="90"/>
      <c r="K1281" s="90"/>
    </row>
    <row r="1282" spans="4:11" x14ac:dyDescent="0.25">
      <c r="D1282" s="91" t="s">
        <v>732</v>
      </c>
      <c r="E1282" s="92"/>
      <c r="F1282" s="92"/>
      <c r="G1282" s="89">
        <f>SUMIF(L453:L459, "", K453:K459)</f>
        <v>0</v>
      </c>
      <c r="H1282" s="90"/>
      <c r="I1282" s="90"/>
      <c r="J1282" s="90"/>
      <c r="K1282" s="90"/>
    </row>
    <row r="1283" spans="4:11" x14ac:dyDescent="0.25">
      <c r="D1283" s="84" t="s">
        <v>733</v>
      </c>
      <c r="E1283" s="85"/>
      <c r="F1283" s="85"/>
      <c r="G1283" s="82">
        <f>SUMIF(L477:L495, "", K477:K495)</f>
        <v>0</v>
      </c>
      <c r="H1283" s="83"/>
      <c r="I1283" s="83"/>
      <c r="J1283" s="83"/>
      <c r="K1283" s="83"/>
    </row>
    <row r="1284" spans="4:11" x14ac:dyDescent="0.25">
      <c r="D1284" s="84" t="s">
        <v>734</v>
      </c>
      <c r="E1284" s="85"/>
      <c r="F1284" s="85"/>
      <c r="G1284" s="82">
        <f>SUMIF(L507:L509, "", K507:K509)</f>
        <v>0</v>
      </c>
      <c r="H1284" s="83"/>
      <c r="I1284" s="83"/>
      <c r="J1284" s="83"/>
      <c r="K1284" s="83"/>
    </row>
    <row r="1285" spans="4:11" x14ac:dyDescent="0.25">
      <c r="D1285" s="81" t="s">
        <v>735</v>
      </c>
      <c r="E1285" s="58"/>
      <c r="F1285" s="58"/>
      <c r="G1285" s="79">
        <f>SUMIF(L529:L574, "", K529:K574)</f>
        <v>0</v>
      </c>
      <c r="H1285" s="80"/>
      <c r="I1285" s="80"/>
      <c r="J1285" s="80"/>
      <c r="K1285" s="80"/>
    </row>
    <row r="1286" spans="4:11" x14ac:dyDescent="0.25">
      <c r="D1286" s="84" t="s">
        <v>736</v>
      </c>
      <c r="E1286" s="85"/>
      <c r="F1286" s="85"/>
      <c r="G1286" s="82">
        <f>SUMIF(L529:L563, "", K529:K563)</f>
        <v>0</v>
      </c>
      <c r="H1286" s="83"/>
      <c r="I1286" s="83"/>
      <c r="J1286" s="83"/>
      <c r="K1286" s="83"/>
    </row>
    <row r="1287" spans="4:11" x14ac:dyDescent="0.25">
      <c r="D1287" s="91" t="s">
        <v>737</v>
      </c>
      <c r="E1287" s="92"/>
      <c r="F1287" s="92"/>
      <c r="G1287" s="89">
        <f>SUMIF(L529:L533, "", K529:K533)</f>
        <v>0</v>
      </c>
      <c r="H1287" s="90"/>
      <c r="I1287" s="90"/>
      <c r="J1287" s="90"/>
      <c r="K1287" s="90"/>
    </row>
    <row r="1288" spans="4:11" x14ac:dyDescent="0.25">
      <c r="D1288" s="91" t="s">
        <v>738</v>
      </c>
      <c r="E1288" s="92"/>
      <c r="F1288" s="92"/>
      <c r="G1288" s="89">
        <f>SUMIF(L542:L542, "", K542:K542)</f>
        <v>0</v>
      </c>
      <c r="H1288" s="90"/>
      <c r="I1288" s="90"/>
      <c r="J1288" s="90"/>
      <c r="K1288" s="90"/>
    </row>
    <row r="1289" spans="4:11" x14ac:dyDescent="0.25">
      <c r="D1289" s="91" t="s">
        <v>739</v>
      </c>
      <c r="E1289" s="92"/>
      <c r="F1289" s="92"/>
      <c r="G1289" s="89">
        <f>SUMIF(L551:L551, "", K551:K551)</f>
        <v>0</v>
      </c>
      <c r="H1289" s="90"/>
      <c r="I1289" s="90"/>
      <c r="J1289" s="90"/>
      <c r="K1289" s="90"/>
    </row>
    <row r="1290" spans="4:11" x14ac:dyDescent="0.25">
      <c r="D1290" s="84" t="s">
        <v>740</v>
      </c>
      <c r="E1290" s="85"/>
      <c r="F1290" s="85"/>
      <c r="G1290" s="82">
        <f>SUMIF(L574:L574, "", K574:K574)</f>
        <v>0</v>
      </c>
      <c r="H1290" s="83"/>
      <c r="I1290" s="83"/>
      <c r="J1290" s="83"/>
      <c r="K1290" s="83"/>
    </row>
    <row r="1291" spans="4:11" x14ac:dyDescent="0.25">
      <c r="D1291" s="91" t="s">
        <v>741</v>
      </c>
      <c r="E1291" s="92"/>
      <c r="F1291" s="92"/>
      <c r="G1291" s="89">
        <f>SUMIF(L574:L574, "", K574:K574)</f>
        <v>0</v>
      </c>
      <c r="H1291" s="90"/>
      <c r="I1291" s="90"/>
      <c r="J1291" s="90"/>
      <c r="K1291" s="90"/>
    </row>
    <row r="1292" spans="4:11" ht="22.9" customHeight="1" x14ac:dyDescent="0.25">
      <c r="D1292" s="88" t="s">
        <v>742</v>
      </c>
      <c r="E1292" s="73"/>
      <c r="F1292" s="73"/>
      <c r="G1292" s="86">
        <f>SUMIF(L611:L767, "", K611:K767)</f>
        <v>0</v>
      </c>
      <c r="H1292" s="87"/>
      <c r="I1292" s="87"/>
      <c r="J1292" s="87"/>
      <c r="K1292" s="87"/>
    </row>
    <row r="1293" spans="4:11" x14ac:dyDescent="0.25">
      <c r="D1293" s="81" t="s">
        <v>743</v>
      </c>
      <c r="E1293" s="58"/>
      <c r="F1293" s="58"/>
      <c r="G1293" s="79">
        <f>SUMIF(L611:L619, "", K611:K619)</f>
        <v>0</v>
      </c>
      <c r="H1293" s="80"/>
      <c r="I1293" s="80"/>
      <c r="J1293" s="80"/>
      <c r="K1293" s="80"/>
    </row>
    <row r="1294" spans="4:11" x14ac:dyDescent="0.25">
      <c r="D1294" s="81" t="s">
        <v>744</v>
      </c>
      <c r="E1294" s="58"/>
      <c r="F1294" s="58"/>
      <c r="G1294" s="79">
        <f>SUMIF(L634:L644, "", K634:K644)</f>
        <v>0</v>
      </c>
      <c r="H1294" s="80"/>
      <c r="I1294" s="80"/>
      <c r="J1294" s="80"/>
      <c r="K1294" s="80"/>
    </row>
    <row r="1295" spans="4:11" x14ac:dyDescent="0.25">
      <c r="D1295" s="81" t="s">
        <v>745</v>
      </c>
      <c r="E1295" s="58"/>
      <c r="F1295" s="58"/>
      <c r="G1295" s="79">
        <f>SUMIF(L658:L662, "", K658:K662)</f>
        <v>0</v>
      </c>
      <c r="H1295" s="80"/>
      <c r="I1295" s="80"/>
      <c r="J1295" s="80"/>
      <c r="K1295" s="80"/>
    </row>
    <row r="1296" spans="4:11" ht="20.45" customHeight="1" x14ac:dyDescent="0.25">
      <c r="D1296" s="81" t="s">
        <v>746</v>
      </c>
      <c r="E1296" s="58"/>
      <c r="F1296" s="58"/>
      <c r="G1296" s="79">
        <f>SUMIF(L672:L672, "", K672:K672)</f>
        <v>0</v>
      </c>
      <c r="H1296" s="80"/>
      <c r="I1296" s="80"/>
      <c r="J1296" s="80"/>
      <c r="K1296" s="80"/>
    </row>
    <row r="1297" spans="4:11" x14ac:dyDescent="0.25">
      <c r="D1297" s="81" t="s">
        <v>747</v>
      </c>
      <c r="E1297" s="58"/>
      <c r="F1297" s="58"/>
      <c r="G1297" s="79">
        <f>SUMIF(L686:L692, "", K686:K692)</f>
        <v>0</v>
      </c>
      <c r="H1297" s="80"/>
      <c r="I1297" s="80"/>
      <c r="J1297" s="80"/>
      <c r="K1297" s="80"/>
    </row>
    <row r="1298" spans="4:11" x14ac:dyDescent="0.25">
      <c r="D1298" s="84" t="s">
        <v>748</v>
      </c>
      <c r="E1298" s="85"/>
      <c r="F1298" s="85"/>
      <c r="G1298" s="82">
        <f>SUMIF(L686:L692, "", K686:K692)</f>
        <v>0</v>
      </c>
      <c r="H1298" s="83"/>
      <c r="I1298" s="83"/>
      <c r="J1298" s="83"/>
      <c r="K1298" s="83"/>
    </row>
    <row r="1299" spans="4:11" x14ac:dyDescent="0.25">
      <c r="D1299" s="81" t="s">
        <v>749</v>
      </c>
      <c r="E1299" s="58"/>
      <c r="F1299" s="58"/>
      <c r="G1299" s="79">
        <f>SUMIF(L733:L751, "", K733:K751)</f>
        <v>0</v>
      </c>
      <c r="H1299" s="80"/>
      <c r="I1299" s="80"/>
      <c r="J1299" s="80"/>
      <c r="K1299" s="80"/>
    </row>
    <row r="1300" spans="4:11" x14ac:dyDescent="0.25">
      <c r="D1300" s="84" t="s">
        <v>750</v>
      </c>
      <c r="E1300" s="85"/>
      <c r="F1300" s="85"/>
      <c r="G1300" s="82">
        <f>SUMIF(L733:L742, "", K733:K742)</f>
        <v>0</v>
      </c>
      <c r="H1300" s="83"/>
      <c r="I1300" s="83"/>
      <c r="J1300" s="83"/>
      <c r="K1300" s="83"/>
    </row>
    <row r="1301" spans="4:11" x14ac:dyDescent="0.25">
      <c r="D1301" s="84" t="s">
        <v>751</v>
      </c>
      <c r="E1301" s="85"/>
      <c r="F1301" s="85"/>
      <c r="G1301" s="82">
        <f>SUMIF(L751:L751, "", K751:K751)</f>
        <v>0</v>
      </c>
      <c r="H1301" s="83"/>
      <c r="I1301" s="83"/>
      <c r="J1301" s="83"/>
      <c r="K1301" s="83"/>
    </row>
    <row r="1302" spans="4:11" x14ac:dyDescent="0.25">
      <c r="D1302" s="81" t="s">
        <v>752</v>
      </c>
      <c r="E1302" s="58"/>
      <c r="F1302" s="58"/>
      <c r="G1302" s="79">
        <f>SUMIF(L767:L767, "", K767:K767)</f>
        <v>0</v>
      </c>
      <c r="H1302" s="80"/>
      <c r="I1302" s="80"/>
      <c r="J1302" s="80"/>
      <c r="K1302" s="80"/>
    </row>
    <row r="1303" spans="4:11" x14ac:dyDescent="0.25">
      <c r="D1303" s="88" t="s">
        <v>753</v>
      </c>
      <c r="E1303" s="73"/>
      <c r="F1303" s="73"/>
      <c r="G1303" s="86">
        <f>SUMIF(L786:L1022, "", K786:K1022)</f>
        <v>0</v>
      </c>
      <c r="H1303" s="87"/>
      <c r="I1303" s="87"/>
      <c r="J1303" s="87"/>
      <c r="K1303" s="87"/>
    </row>
    <row r="1304" spans="4:11" x14ac:dyDescent="0.25">
      <c r="D1304" s="81" t="s">
        <v>754</v>
      </c>
      <c r="E1304" s="58"/>
      <c r="F1304" s="58"/>
      <c r="G1304" s="79">
        <f>SUMIF(L786:L803, "", K786:K803)</f>
        <v>0</v>
      </c>
      <c r="H1304" s="80"/>
      <c r="I1304" s="80"/>
      <c r="J1304" s="80"/>
      <c r="K1304" s="80"/>
    </row>
    <row r="1305" spans="4:11" x14ac:dyDescent="0.25">
      <c r="D1305" s="81" t="s">
        <v>755</v>
      </c>
      <c r="E1305" s="58"/>
      <c r="F1305" s="58"/>
      <c r="G1305" s="79">
        <f>SUMIF(L813:L838, "", K813:K838)</f>
        <v>0</v>
      </c>
      <c r="H1305" s="80"/>
      <c r="I1305" s="80"/>
      <c r="J1305" s="80"/>
      <c r="K1305" s="80"/>
    </row>
    <row r="1306" spans="4:11" x14ac:dyDescent="0.25">
      <c r="D1306" s="81" t="s">
        <v>756</v>
      </c>
      <c r="E1306" s="58"/>
      <c r="F1306" s="58"/>
      <c r="G1306" s="79">
        <f>SUMIF(L848:L871, "", K848:K871)</f>
        <v>0</v>
      </c>
      <c r="H1306" s="80"/>
      <c r="I1306" s="80"/>
      <c r="J1306" s="80"/>
      <c r="K1306" s="80"/>
    </row>
    <row r="1307" spans="4:11" x14ac:dyDescent="0.25">
      <c r="D1307" s="81" t="s">
        <v>757</v>
      </c>
      <c r="E1307" s="58"/>
      <c r="F1307" s="58"/>
      <c r="G1307" s="79">
        <f>SUMIF(L881:L904, "", K881:K904)</f>
        <v>0</v>
      </c>
      <c r="H1307" s="80"/>
      <c r="I1307" s="80"/>
      <c r="J1307" s="80"/>
      <c r="K1307" s="80"/>
    </row>
    <row r="1308" spans="4:11" x14ac:dyDescent="0.25">
      <c r="D1308" s="84" t="s">
        <v>758</v>
      </c>
      <c r="E1308" s="85"/>
      <c r="F1308" s="85"/>
      <c r="G1308" s="82">
        <f>SUMIF(L884:L904, "", K884:K904)</f>
        <v>0</v>
      </c>
      <c r="H1308" s="83"/>
      <c r="I1308" s="83"/>
      <c r="J1308" s="83"/>
      <c r="K1308" s="83"/>
    </row>
    <row r="1309" spans="4:11" x14ac:dyDescent="0.25">
      <c r="D1309" s="81" t="s">
        <v>759</v>
      </c>
      <c r="E1309" s="58"/>
      <c r="F1309" s="58"/>
      <c r="G1309" s="79">
        <f>SUMIF(L921:L957, "", K921:K957)</f>
        <v>0</v>
      </c>
      <c r="H1309" s="80"/>
      <c r="I1309" s="80"/>
      <c r="J1309" s="80"/>
      <c r="K1309" s="80"/>
    </row>
    <row r="1310" spans="4:11" x14ac:dyDescent="0.25">
      <c r="D1310" s="84" t="s">
        <v>760</v>
      </c>
      <c r="E1310" s="85"/>
      <c r="F1310" s="85"/>
      <c r="G1310" s="82">
        <f>SUMIF(L921:L939, "", K921:K939)</f>
        <v>0</v>
      </c>
      <c r="H1310" s="83"/>
      <c r="I1310" s="83"/>
      <c r="J1310" s="83"/>
      <c r="K1310" s="83"/>
    </row>
    <row r="1311" spans="4:11" x14ac:dyDescent="0.25">
      <c r="D1311" s="81" t="s">
        <v>761</v>
      </c>
      <c r="E1311" s="58"/>
      <c r="F1311" s="58"/>
      <c r="G1311" s="79">
        <f>SUMIF(L968:L988, "", K968:K988)</f>
        <v>0</v>
      </c>
      <c r="H1311" s="80"/>
      <c r="I1311" s="80"/>
      <c r="J1311" s="80"/>
      <c r="K1311" s="80"/>
    </row>
    <row r="1312" spans="4:11" x14ac:dyDescent="0.25">
      <c r="D1312" s="84" t="s">
        <v>762</v>
      </c>
      <c r="E1312" s="85"/>
      <c r="F1312" s="85"/>
      <c r="G1312" s="82">
        <f>SUMIF(L968:L988, "", K968:K988)</f>
        <v>0</v>
      </c>
      <c r="H1312" s="83"/>
      <c r="I1312" s="83"/>
      <c r="J1312" s="83"/>
      <c r="K1312" s="83"/>
    </row>
    <row r="1313" spans="1:11" x14ac:dyDescent="0.25">
      <c r="D1313" s="81" t="s">
        <v>763</v>
      </c>
      <c r="E1313" s="58"/>
      <c r="F1313" s="58"/>
      <c r="G1313" s="79">
        <f>SUMIF(L1004:L1012, "", K1004:K1012)</f>
        <v>0</v>
      </c>
      <c r="H1313" s="80"/>
      <c r="I1313" s="80"/>
      <c r="J1313" s="80"/>
      <c r="K1313" s="80"/>
    </row>
    <row r="1314" spans="1:11" x14ac:dyDescent="0.25">
      <c r="D1314" s="81" t="s">
        <v>764</v>
      </c>
      <c r="E1314" s="58"/>
      <c r="F1314" s="58"/>
      <c r="G1314" s="79">
        <f>SUMIF(L1022:L1022, "", K1022:K1022)</f>
        <v>0</v>
      </c>
      <c r="H1314" s="80"/>
      <c r="I1314" s="80"/>
      <c r="J1314" s="80"/>
      <c r="K1314" s="80"/>
    </row>
    <row r="1315" spans="1:11" x14ac:dyDescent="0.25">
      <c r="D1315" s="88" t="s">
        <v>765</v>
      </c>
      <c r="E1315" s="73"/>
      <c r="F1315" s="73"/>
      <c r="G1315" s="86">
        <f>SUMIF(L1041:L1083, "", K1041:K1083)</f>
        <v>0</v>
      </c>
      <c r="H1315" s="87"/>
      <c r="I1315" s="87"/>
      <c r="J1315" s="87"/>
      <c r="K1315" s="87"/>
    </row>
    <row r="1316" spans="1:11" x14ac:dyDescent="0.25">
      <c r="D1316" s="81" t="s">
        <v>766</v>
      </c>
      <c r="E1316" s="58"/>
      <c r="F1316" s="58"/>
      <c r="G1316" s="79">
        <f>SUMIF(L1041:L1067, "", K1041:K1067)</f>
        <v>0</v>
      </c>
      <c r="H1316" s="80"/>
      <c r="I1316" s="80"/>
      <c r="J1316" s="80"/>
      <c r="K1316" s="80"/>
    </row>
    <row r="1317" spans="1:11" x14ac:dyDescent="0.25">
      <c r="D1317" s="84" t="s">
        <v>767</v>
      </c>
      <c r="E1317" s="85"/>
      <c r="F1317" s="85"/>
      <c r="G1317" s="82">
        <f>SUMIF(L1041:L1067, "", K1041:K1067)</f>
        <v>0</v>
      </c>
      <c r="H1317" s="83"/>
      <c r="I1317" s="83"/>
      <c r="J1317" s="83"/>
      <c r="K1317" s="83"/>
    </row>
    <row r="1318" spans="1:11" x14ac:dyDescent="0.25">
      <c r="D1318" s="81" t="s">
        <v>768</v>
      </c>
      <c r="E1318" s="58"/>
      <c r="F1318" s="58"/>
      <c r="G1318" s="79">
        <f>SUMIF(L1083:L1083, "", K1083:K1083)</f>
        <v>0</v>
      </c>
      <c r="H1318" s="80"/>
      <c r="I1318" s="80"/>
      <c r="J1318" s="80"/>
      <c r="K1318" s="80"/>
    </row>
    <row r="1319" spans="1:11" x14ac:dyDescent="0.25">
      <c r="D1319" s="88" t="s">
        <v>769</v>
      </c>
      <c r="E1319" s="73"/>
      <c r="F1319" s="73"/>
      <c r="G1319" s="86">
        <f>SUMIF(L1106:L1184, "", K1106:K1184)</f>
        <v>0</v>
      </c>
      <c r="H1319" s="87"/>
      <c r="I1319" s="87"/>
      <c r="J1319" s="87"/>
      <c r="K1319" s="87"/>
    </row>
    <row r="1320" spans="1:11" x14ac:dyDescent="0.25">
      <c r="D1320" s="81" t="s">
        <v>770</v>
      </c>
      <c r="E1320" s="58"/>
      <c r="F1320" s="58"/>
      <c r="G1320" s="79">
        <f>SUMIF(L1106:L1184, "", K1106:K1184)</f>
        <v>0</v>
      </c>
      <c r="H1320" s="80"/>
      <c r="I1320" s="80"/>
      <c r="J1320" s="80"/>
      <c r="K1320" s="80"/>
    </row>
    <row r="1321" spans="1:11" x14ac:dyDescent="0.25">
      <c r="D1321" s="84" t="s">
        <v>771</v>
      </c>
      <c r="E1321" s="85"/>
      <c r="F1321" s="85"/>
      <c r="G1321" s="82">
        <f>SUMIF(L1106:L1154, "", K1106:K1154)</f>
        <v>0</v>
      </c>
      <c r="H1321" s="83"/>
      <c r="I1321" s="83"/>
      <c r="J1321" s="83"/>
      <c r="K1321" s="83"/>
    </row>
    <row r="1322" spans="1:11" x14ac:dyDescent="0.25">
      <c r="D1322" s="84" t="s">
        <v>772</v>
      </c>
      <c r="E1322" s="85"/>
      <c r="F1322" s="85"/>
      <c r="G1322" s="82">
        <f>SUMIF(L1166:L1170, "", K1166:K1170)</f>
        <v>0</v>
      </c>
      <c r="H1322" s="83"/>
      <c r="I1322" s="83"/>
      <c r="J1322" s="83"/>
      <c r="K1322" s="83"/>
    </row>
    <row r="1323" spans="1:11" x14ac:dyDescent="0.25">
      <c r="D1323" s="84" t="s">
        <v>773</v>
      </c>
      <c r="E1323" s="85"/>
      <c r="F1323" s="85"/>
      <c r="G1323" s="82">
        <f>SUMIF(L1180:L1184, "", K1180:K1184)</f>
        <v>0</v>
      </c>
      <c r="H1323" s="83"/>
      <c r="I1323" s="83"/>
      <c r="J1323" s="83"/>
      <c r="K1323" s="83"/>
    </row>
    <row r="1324" spans="1:11" x14ac:dyDescent="0.25">
      <c r="D1324" s="88" t="s">
        <v>774</v>
      </c>
      <c r="E1324" s="73"/>
      <c r="F1324" s="73"/>
      <c r="G1324" s="86">
        <f>SUMIF(L1215:L1225, "", K1215:K1225)</f>
        <v>0</v>
      </c>
      <c r="H1324" s="87"/>
      <c r="I1324" s="87"/>
      <c r="J1324" s="87"/>
      <c r="K1324" s="87"/>
    </row>
    <row r="1325" spans="1:11" x14ac:dyDescent="0.25">
      <c r="D1325" s="59" t="s">
        <v>775</v>
      </c>
      <c r="E1325" s="60"/>
      <c r="F1325" s="60"/>
      <c r="G1325" s="35"/>
      <c r="H1325" s="35"/>
      <c r="I1325" s="35"/>
      <c r="J1325" s="35"/>
      <c r="K1325" s="36"/>
    </row>
    <row r="1326" spans="1:11" x14ac:dyDescent="0.25">
      <c r="D1326" s="61"/>
      <c r="E1326" s="62"/>
      <c r="F1326" s="62"/>
      <c r="G1326" s="62"/>
      <c r="H1326" s="62"/>
      <c r="I1326" s="62"/>
      <c r="J1326" s="62"/>
      <c r="K1326" s="63"/>
    </row>
    <row r="1327" spans="1:11" x14ac:dyDescent="0.25">
      <c r="A1327" s="32"/>
      <c r="D1327" s="64" t="s">
        <v>51</v>
      </c>
      <c r="E1327" s="58"/>
      <c r="F1327" s="58"/>
      <c r="G1327" s="65">
        <f>SUMIF(L6:L1239, IF(L5="","",L5), K6:K1239)</f>
        <v>0</v>
      </c>
      <c r="H1327" s="66"/>
      <c r="I1327" s="66"/>
      <c r="J1327" s="66"/>
      <c r="K1327" s="67"/>
    </row>
    <row r="1328" spans="1:11" x14ac:dyDescent="0.25">
      <c r="A1328" s="32"/>
      <c r="D1328" s="64" t="s">
        <v>52</v>
      </c>
      <c r="E1328" s="58"/>
      <c r="F1328" s="58"/>
      <c r="G1328" s="65">
        <f>ROUND(SUMIF(L6:L1239, IF(L5="","",L5), K6:K1239) * 0.2, 2)</f>
        <v>0</v>
      </c>
      <c r="H1328" s="66"/>
      <c r="I1328" s="66"/>
      <c r="J1328" s="66"/>
      <c r="K1328" s="67"/>
    </row>
    <row r="1329" spans="4:11" x14ac:dyDescent="0.25">
      <c r="D1329" s="68" t="s">
        <v>53</v>
      </c>
      <c r="E1329" s="69"/>
      <c r="F1329" s="69"/>
      <c r="G1329" s="70">
        <f>SUM(G1327:G1328)</f>
        <v>0</v>
      </c>
      <c r="H1329" s="71"/>
      <c r="I1329" s="71"/>
      <c r="J1329" s="71"/>
      <c r="K1329" s="72"/>
    </row>
    <row r="1330" spans="4:11" x14ac:dyDescent="0.25">
      <c r="D1330" s="73"/>
      <c r="E1330" s="58"/>
      <c r="F1330" s="58"/>
      <c r="G1330" s="58"/>
      <c r="H1330" s="58"/>
      <c r="I1330" s="58"/>
      <c r="J1330" s="58"/>
      <c r="K1330" s="58"/>
    </row>
    <row r="1331" spans="4:11" x14ac:dyDescent="0.25">
      <c r="D1331" s="74" t="s">
        <v>776</v>
      </c>
      <c r="E1331" s="74"/>
      <c r="F1331" s="74"/>
      <c r="G1331" s="74"/>
      <c r="H1331" s="74"/>
      <c r="I1331" s="74"/>
      <c r="J1331" s="74"/>
      <c r="K1331" s="74"/>
    </row>
    <row r="1332" spans="4:11" x14ac:dyDescent="0.25">
      <c r="D1332" s="75" t="str">
        <f>IF(Paramètres!AA2&lt;&gt;"",Paramètres!AA2,"")</f>
        <v xml:space="preserve">Zéro euro </v>
      </c>
      <c r="E1332" s="75"/>
      <c r="F1332" s="75"/>
      <c r="G1332" s="75"/>
      <c r="H1332" s="75"/>
      <c r="I1332" s="75"/>
      <c r="J1332" s="75"/>
      <c r="K1332" s="75"/>
    </row>
    <row r="1333" spans="4:11" x14ac:dyDescent="0.25">
      <c r="D1333" s="75"/>
      <c r="E1333" s="75"/>
      <c r="F1333" s="75"/>
      <c r="G1333" s="75"/>
      <c r="H1333" s="75"/>
      <c r="I1333" s="75"/>
      <c r="J1333" s="75"/>
      <c r="K1333" s="75"/>
    </row>
  </sheetData>
  <sheetProtection selectLockedCells="1"/>
  <mergeCells count="1435">
    <mergeCell ref="D3:F3"/>
    <mergeCell ref="D5:F5"/>
    <mergeCell ref="D10:F10"/>
    <mergeCell ref="D11:F11"/>
    <mergeCell ref="D12:F12"/>
    <mergeCell ref="D14:F14"/>
    <mergeCell ref="D15:F15"/>
    <mergeCell ref="D17:F17"/>
    <mergeCell ref="G18:K18"/>
    <mergeCell ref="D18:F18"/>
    <mergeCell ref="G19:K19"/>
    <mergeCell ref="D19:F19"/>
    <mergeCell ref="G20:K20"/>
    <mergeCell ref="D20:F20"/>
    <mergeCell ref="G21:K21"/>
    <mergeCell ref="D21:F21"/>
    <mergeCell ref="G22:K22"/>
    <mergeCell ref="D22:F22"/>
    <mergeCell ref="D23:F23"/>
    <mergeCell ref="D24:F24"/>
    <mergeCell ref="D26:F26"/>
    <mergeCell ref="D31:F31"/>
    <mergeCell ref="D33:F33"/>
    <mergeCell ref="D38:F38"/>
    <mergeCell ref="D40:F40"/>
    <mergeCell ref="D42:F42"/>
    <mergeCell ref="D45:F45"/>
    <mergeCell ref="G46:K46"/>
    <mergeCell ref="D46:F46"/>
    <mergeCell ref="G47:K47"/>
    <mergeCell ref="D47:F47"/>
    <mergeCell ref="G48:K48"/>
    <mergeCell ref="D48:F48"/>
    <mergeCell ref="G49:K49"/>
    <mergeCell ref="D49:F49"/>
    <mergeCell ref="G50:K50"/>
    <mergeCell ref="D50:F50"/>
    <mergeCell ref="D51:F51"/>
    <mergeCell ref="D52:F52"/>
    <mergeCell ref="D54:F54"/>
    <mergeCell ref="D55:F55"/>
    <mergeCell ref="D57:F57"/>
    <mergeCell ref="G58:K58"/>
    <mergeCell ref="D58:F58"/>
    <mergeCell ref="G59:K59"/>
    <mergeCell ref="D59:F59"/>
    <mergeCell ref="G60:K60"/>
    <mergeCell ref="D60:F60"/>
    <mergeCell ref="G61:K61"/>
    <mergeCell ref="D61:F61"/>
    <mergeCell ref="G62:K62"/>
    <mergeCell ref="D62:F62"/>
    <mergeCell ref="D63:F63"/>
    <mergeCell ref="D65:F65"/>
    <mergeCell ref="D67:F67"/>
    <mergeCell ref="D69:F69"/>
    <mergeCell ref="G70:K70"/>
    <mergeCell ref="D70:F70"/>
    <mergeCell ref="G71:K71"/>
    <mergeCell ref="D71:F71"/>
    <mergeCell ref="G72:K72"/>
    <mergeCell ref="D72:F72"/>
    <mergeCell ref="G73:K73"/>
    <mergeCell ref="D73:F73"/>
    <mergeCell ref="G74:K74"/>
    <mergeCell ref="D74:F74"/>
    <mergeCell ref="D75:F75"/>
    <mergeCell ref="D77:F77"/>
    <mergeCell ref="D79:F79"/>
    <mergeCell ref="G80:K80"/>
    <mergeCell ref="D80:F80"/>
    <mergeCell ref="G81:K81"/>
    <mergeCell ref="D81:F81"/>
    <mergeCell ref="G82:K82"/>
    <mergeCell ref="D82:F82"/>
    <mergeCell ref="G83:K83"/>
    <mergeCell ref="D83:F83"/>
    <mergeCell ref="G84:K84"/>
    <mergeCell ref="D84:F84"/>
    <mergeCell ref="D85:F85"/>
    <mergeCell ref="D87:F87"/>
    <mergeCell ref="D89:F89"/>
    <mergeCell ref="G90:K90"/>
    <mergeCell ref="D90:F90"/>
    <mergeCell ref="G91:K91"/>
    <mergeCell ref="D91:F91"/>
    <mergeCell ref="G92:K92"/>
    <mergeCell ref="D92:F92"/>
    <mergeCell ref="G93:K93"/>
    <mergeCell ref="D93:F93"/>
    <mergeCell ref="G94:K94"/>
    <mergeCell ref="D94:F94"/>
    <mergeCell ref="D95:F95"/>
    <mergeCell ref="G96:K96"/>
    <mergeCell ref="D96:F96"/>
    <mergeCell ref="G97:K97"/>
    <mergeCell ref="D97:F97"/>
    <mergeCell ref="G98:K98"/>
    <mergeCell ref="D98:F98"/>
    <mergeCell ref="G99:K99"/>
    <mergeCell ref="D99:F99"/>
    <mergeCell ref="G100:K100"/>
    <mergeCell ref="D100:F100"/>
    <mergeCell ref="D101:F101"/>
    <mergeCell ref="D103:F103"/>
    <mergeCell ref="D104:F104"/>
    <mergeCell ref="D107:F107"/>
    <mergeCell ref="D108:F108"/>
    <mergeCell ref="D111:F111"/>
    <mergeCell ref="D112:F112"/>
    <mergeCell ref="D115:F115"/>
    <mergeCell ref="G116:K116"/>
    <mergeCell ref="D116:F116"/>
    <mergeCell ref="G117:K117"/>
    <mergeCell ref="D117:F117"/>
    <mergeCell ref="G118:K118"/>
    <mergeCell ref="D118:F118"/>
    <mergeCell ref="G119:K119"/>
    <mergeCell ref="D119:F119"/>
    <mergeCell ref="G120:K120"/>
    <mergeCell ref="D120:F120"/>
    <mergeCell ref="D121:F121"/>
    <mergeCell ref="D126:F126"/>
    <mergeCell ref="D128:F128"/>
    <mergeCell ref="G129:K129"/>
    <mergeCell ref="D129:F129"/>
    <mergeCell ref="G130:K130"/>
    <mergeCell ref="D130:F130"/>
    <mergeCell ref="G131:K131"/>
    <mergeCell ref="D131:F131"/>
    <mergeCell ref="G132:K132"/>
    <mergeCell ref="D132:F132"/>
    <mergeCell ref="G133:K133"/>
    <mergeCell ref="D133:F133"/>
    <mergeCell ref="D134:F134"/>
    <mergeCell ref="D136:F136"/>
    <mergeCell ref="D138:F138"/>
    <mergeCell ref="G139:K139"/>
    <mergeCell ref="D139:F139"/>
    <mergeCell ref="G140:K140"/>
    <mergeCell ref="D140:F140"/>
    <mergeCell ref="G141:K141"/>
    <mergeCell ref="D141:F141"/>
    <mergeCell ref="G142:K142"/>
    <mergeCell ref="D142:F142"/>
    <mergeCell ref="G143:K143"/>
    <mergeCell ref="D143:F143"/>
    <mergeCell ref="D144:F144"/>
    <mergeCell ref="D146:F146"/>
    <mergeCell ref="D147:F147"/>
    <mergeCell ref="D149:F149"/>
    <mergeCell ref="D151:F151"/>
    <mergeCell ref="D153:F153"/>
    <mergeCell ref="D155:F155"/>
    <mergeCell ref="G156:K156"/>
    <mergeCell ref="D156:F156"/>
    <mergeCell ref="G157:K157"/>
    <mergeCell ref="D157:F157"/>
    <mergeCell ref="G158:K158"/>
    <mergeCell ref="D158:F158"/>
    <mergeCell ref="G159:K159"/>
    <mergeCell ref="D159:F159"/>
    <mergeCell ref="G160:K160"/>
    <mergeCell ref="D160:F160"/>
    <mergeCell ref="D161:F161"/>
    <mergeCell ref="D162:F162"/>
    <mergeCell ref="D164:F164"/>
    <mergeCell ref="D166:F166"/>
    <mergeCell ref="D168:F168"/>
    <mergeCell ref="D170:F170"/>
    <mergeCell ref="G171:K171"/>
    <mergeCell ref="D171:F171"/>
    <mergeCell ref="G172:K172"/>
    <mergeCell ref="D172:F172"/>
    <mergeCell ref="G173:K173"/>
    <mergeCell ref="D173:F173"/>
    <mergeCell ref="G174:K174"/>
    <mergeCell ref="D174:F174"/>
    <mergeCell ref="G175:K175"/>
    <mergeCell ref="D175:F175"/>
    <mergeCell ref="D176:F176"/>
    <mergeCell ref="D177:F177"/>
    <mergeCell ref="D179:F179"/>
    <mergeCell ref="D181:F181"/>
    <mergeCell ref="D183:F183"/>
    <mergeCell ref="D185:F185"/>
    <mergeCell ref="D187:F187"/>
    <mergeCell ref="G188:K188"/>
    <mergeCell ref="D188:F188"/>
    <mergeCell ref="G189:K189"/>
    <mergeCell ref="D189:F189"/>
    <mergeCell ref="G190:K190"/>
    <mergeCell ref="D190:F190"/>
    <mergeCell ref="G191:K191"/>
    <mergeCell ref="D191:F191"/>
    <mergeCell ref="G192:K192"/>
    <mergeCell ref="D192:F192"/>
    <mergeCell ref="D193:F193"/>
    <mergeCell ref="G194:K194"/>
    <mergeCell ref="D194:F194"/>
    <mergeCell ref="G195:K195"/>
    <mergeCell ref="D195:F195"/>
    <mergeCell ref="G196:K196"/>
    <mergeCell ref="D196:F196"/>
    <mergeCell ref="G197:K197"/>
    <mergeCell ref="D197:F197"/>
    <mergeCell ref="G198:K198"/>
    <mergeCell ref="D198:F198"/>
    <mergeCell ref="D199:F199"/>
    <mergeCell ref="D202:F202"/>
    <mergeCell ref="D204:F204"/>
    <mergeCell ref="D206:F206"/>
    <mergeCell ref="D208:F208"/>
    <mergeCell ref="D210:F210"/>
    <mergeCell ref="D212:F212"/>
    <mergeCell ref="G213:K213"/>
    <mergeCell ref="D213:F213"/>
    <mergeCell ref="G214:K214"/>
    <mergeCell ref="D214:F214"/>
    <mergeCell ref="G215:K215"/>
    <mergeCell ref="D215:F215"/>
    <mergeCell ref="G216:K216"/>
    <mergeCell ref="D216:F216"/>
    <mergeCell ref="G217:K217"/>
    <mergeCell ref="D217:F217"/>
    <mergeCell ref="D218:F218"/>
    <mergeCell ref="D220:F220"/>
    <mergeCell ref="D222:F222"/>
    <mergeCell ref="G223:K223"/>
    <mergeCell ref="D223:F223"/>
    <mergeCell ref="G224:K224"/>
    <mergeCell ref="D224:F224"/>
    <mergeCell ref="G225:K225"/>
    <mergeCell ref="D225:F225"/>
    <mergeCell ref="G226:K226"/>
    <mergeCell ref="D226:F226"/>
    <mergeCell ref="G227:K227"/>
    <mergeCell ref="D227:F227"/>
    <mergeCell ref="D228:F228"/>
    <mergeCell ref="D230:F230"/>
    <mergeCell ref="D232:F232"/>
    <mergeCell ref="D234:F234"/>
    <mergeCell ref="G235:K235"/>
    <mergeCell ref="D235:F235"/>
    <mergeCell ref="G236:K236"/>
    <mergeCell ref="D236:F236"/>
    <mergeCell ref="G237:K237"/>
    <mergeCell ref="D237:F237"/>
    <mergeCell ref="G238:K238"/>
    <mergeCell ref="D238:F238"/>
    <mergeCell ref="G239:K239"/>
    <mergeCell ref="D239:F239"/>
    <mergeCell ref="D240:F240"/>
    <mergeCell ref="D242:F242"/>
    <mergeCell ref="D244:F244"/>
    <mergeCell ref="G245:K245"/>
    <mergeCell ref="D245:F245"/>
    <mergeCell ref="G246:K246"/>
    <mergeCell ref="D246:F246"/>
    <mergeCell ref="G247:K247"/>
    <mergeCell ref="D247:F247"/>
    <mergeCell ref="G248:K248"/>
    <mergeCell ref="D248:F248"/>
    <mergeCell ref="G249:K249"/>
    <mergeCell ref="D249:F249"/>
    <mergeCell ref="D250:F250"/>
    <mergeCell ref="D252:F252"/>
    <mergeCell ref="D254:F254"/>
    <mergeCell ref="G255:K255"/>
    <mergeCell ref="D255:F255"/>
    <mergeCell ref="G256:K256"/>
    <mergeCell ref="D256:F256"/>
    <mergeCell ref="G257:K257"/>
    <mergeCell ref="D257:F257"/>
    <mergeCell ref="G258:K258"/>
    <mergeCell ref="D258:F258"/>
    <mergeCell ref="G259:K259"/>
    <mergeCell ref="D259:F259"/>
    <mergeCell ref="D260:F260"/>
    <mergeCell ref="D262:F262"/>
    <mergeCell ref="D264:F264"/>
    <mergeCell ref="D266:F266"/>
    <mergeCell ref="G267:K267"/>
    <mergeCell ref="D267:F267"/>
    <mergeCell ref="G268:K268"/>
    <mergeCell ref="D268:F268"/>
    <mergeCell ref="G269:K269"/>
    <mergeCell ref="D269:F269"/>
    <mergeCell ref="G270:K270"/>
    <mergeCell ref="D270:F270"/>
    <mergeCell ref="G271:K271"/>
    <mergeCell ref="D271:F271"/>
    <mergeCell ref="D272:F272"/>
    <mergeCell ref="G273:K273"/>
    <mergeCell ref="D273:F273"/>
    <mergeCell ref="G274:K274"/>
    <mergeCell ref="D274:F274"/>
    <mergeCell ref="G275:K275"/>
    <mergeCell ref="D275:F275"/>
    <mergeCell ref="G276:K276"/>
    <mergeCell ref="D276:F276"/>
    <mergeCell ref="G277:K277"/>
    <mergeCell ref="D277:F277"/>
    <mergeCell ref="D278:F278"/>
    <mergeCell ref="D280:F280"/>
    <mergeCell ref="D282:F282"/>
    <mergeCell ref="D284:F284"/>
    <mergeCell ref="D286:F286"/>
    <mergeCell ref="D288:F288"/>
    <mergeCell ref="G289:K289"/>
    <mergeCell ref="D289:F289"/>
    <mergeCell ref="G290:K290"/>
    <mergeCell ref="D290:F290"/>
    <mergeCell ref="G291:K291"/>
    <mergeCell ref="D291:F291"/>
    <mergeCell ref="G292:K292"/>
    <mergeCell ref="D292:F292"/>
    <mergeCell ref="G293:K293"/>
    <mergeCell ref="D293:F293"/>
    <mergeCell ref="D294:F294"/>
    <mergeCell ref="D296:F296"/>
    <mergeCell ref="D298:F298"/>
    <mergeCell ref="G299:K299"/>
    <mergeCell ref="D299:F299"/>
    <mergeCell ref="G300:K300"/>
    <mergeCell ref="D300:F300"/>
    <mergeCell ref="G301:K301"/>
    <mergeCell ref="D301:F301"/>
    <mergeCell ref="G302:K302"/>
    <mergeCell ref="D302:F302"/>
    <mergeCell ref="G303:K303"/>
    <mergeCell ref="D303:F303"/>
    <mergeCell ref="D304:F304"/>
    <mergeCell ref="D306:F306"/>
    <mergeCell ref="D308:F308"/>
    <mergeCell ref="G309:K309"/>
    <mergeCell ref="D309:F309"/>
    <mergeCell ref="G310:K310"/>
    <mergeCell ref="D310:F310"/>
    <mergeCell ref="G311:K311"/>
    <mergeCell ref="D311:F311"/>
    <mergeCell ref="G312:K312"/>
    <mergeCell ref="D312:F312"/>
    <mergeCell ref="G313:K313"/>
    <mergeCell ref="D313:F313"/>
    <mergeCell ref="D314:F314"/>
    <mergeCell ref="G315:K315"/>
    <mergeCell ref="D315:F315"/>
    <mergeCell ref="G316:K316"/>
    <mergeCell ref="D316:F316"/>
    <mergeCell ref="G317:K317"/>
    <mergeCell ref="D317:F317"/>
    <mergeCell ref="G318:K318"/>
    <mergeCell ref="D318:F318"/>
    <mergeCell ref="G319:K319"/>
    <mergeCell ref="D319:F319"/>
    <mergeCell ref="D320:F320"/>
    <mergeCell ref="D321:F321"/>
    <mergeCell ref="D323:F323"/>
    <mergeCell ref="D324:F324"/>
    <mergeCell ref="D326:F326"/>
    <mergeCell ref="D328:F328"/>
    <mergeCell ref="G329:K329"/>
    <mergeCell ref="D329:F329"/>
    <mergeCell ref="G330:K330"/>
    <mergeCell ref="D330:F330"/>
    <mergeCell ref="G331:K331"/>
    <mergeCell ref="D331:F331"/>
    <mergeCell ref="G332:K332"/>
    <mergeCell ref="D332:F332"/>
    <mergeCell ref="G333:K333"/>
    <mergeCell ref="D333:F333"/>
    <mergeCell ref="D334:F334"/>
    <mergeCell ref="D335:F335"/>
    <mergeCell ref="D337:F337"/>
    <mergeCell ref="D339:F339"/>
    <mergeCell ref="G340:K340"/>
    <mergeCell ref="D340:F340"/>
    <mergeCell ref="G341:K341"/>
    <mergeCell ref="D341:F341"/>
    <mergeCell ref="G342:K342"/>
    <mergeCell ref="D342:F342"/>
    <mergeCell ref="G343:K343"/>
    <mergeCell ref="D343:F343"/>
    <mergeCell ref="G344:K344"/>
    <mergeCell ref="D344:F344"/>
    <mergeCell ref="D345:F345"/>
    <mergeCell ref="G346:K346"/>
    <mergeCell ref="D346:F346"/>
    <mergeCell ref="G347:K347"/>
    <mergeCell ref="D347:F347"/>
    <mergeCell ref="G348:K348"/>
    <mergeCell ref="D348:F348"/>
    <mergeCell ref="G349:K349"/>
    <mergeCell ref="D349:F349"/>
    <mergeCell ref="G350:K350"/>
    <mergeCell ref="D350:F350"/>
    <mergeCell ref="D351:F351"/>
    <mergeCell ref="D354:F354"/>
    <mergeCell ref="D356:F356"/>
    <mergeCell ref="D358:F358"/>
    <mergeCell ref="D359:F359"/>
    <mergeCell ref="D361:F361"/>
    <mergeCell ref="D363:F363"/>
    <mergeCell ref="G364:K364"/>
    <mergeCell ref="D364:F364"/>
    <mergeCell ref="G365:K365"/>
    <mergeCell ref="D365:F365"/>
    <mergeCell ref="G366:K366"/>
    <mergeCell ref="D366:F366"/>
    <mergeCell ref="G367:K367"/>
    <mergeCell ref="D367:F367"/>
    <mergeCell ref="G368:K368"/>
    <mergeCell ref="D368:F368"/>
    <mergeCell ref="D369:F369"/>
    <mergeCell ref="D370:F370"/>
    <mergeCell ref="D372:F372"/>
    <mergeCell ref="D374:F374"/>
    <mergeCell ref="G375:K375"/>
    <mergeCell ref="D375:F375"/>
    <mergeCell ref="G376:K376"/>
    <mergeCell ref="D376:F376"/>
    <mergeCell ref="G377:K377"/>
    <mergeCell ref="D377:F377"/>
    <mergeCell ref="G378:K378"/>
    <mergeCell ref="D378:F378"/>
    <mergeCell ref="G379:K379"/>
    <mergeCell ref="D379:F379"/>
    <mergeCell ref="D380:F380"/>
    <mergeCell ref="G381:K381"/>
    <mergeCell ref="D381:F381"/>
    <mergeCell ref="G382:K382"/>
    <mergeCell ref="D382:F382"/>
    <mergeCell ref="G383:K383"/>
    <mergeCell ref="D383:F383"/>
    <mergeCell ref="G384:K384"/>
    <mergeCell ref="D384:F384"/>
    <mergeCell ref="G385:K385"/>
    <mergeCell ref="D385:F385"/>
    <mergeCell ref="D386:F386"/>
    <mergeCell ref="D389:F389"/>
    <mergeCell ref="D390:F390"/>
    <mergeCell ref="D392:F392"/>
    <mergeCell ref="D394:F394"/>
    <mergeCell ref="D396:F396"/>
    <mergeCell ref="D398:F398"/>
    <mergeCell ref="D400:F400"/>
    <mergeCell ref="G401:K401"/>
    <mergeCell ref="D401:F401"/>
    <mergeCell ref="G402:K402"/>
    <mergeCell ref="D402:F402"/>
    <mergeCell ref="G403:K403"/>
    <mergeCell ref="D403:F403"/>
    <mergeCell ref="G404:K404"/>
    <mergeCell ref="D404:F404"/>
    <mergeCell ref="G405:K405"/>
    <mergeCell ref="D405:F405"/>
    <mergeCell ref="D406:F406"/>
    <mergeCell ref="G407:K407"/>
    <mergeCell ref="D407:F407"/>
    <mergeCell ref="G408:K408"/>
    <mergeCell ref="D408:F408"/>
    <mergeCell ref="G409:K409"/>
    <mergeCell ref="D409:F409"/>
    <mergeCell ref="G410:K410"/>
    <mergeCell ref="D410:F410"/>
    <mergeCell ref="G411:K411"/>
    <mergeCell ref="D411:F411"/>
    <mergeCell ref="D412:F412"/>
    <mergeCell ref="G413:K413"/>
    <mergeCell ref="D413:F413"/>
    <mergeCell ref="G414:K414"/>
    <mergeCell ref="D414:F414"/>
    <mergeCell ref="G415:K415"/>
    <mergeCell ref="D415:F415"/>
    <mergeCell ref="G416:K416"/>
    <mergeCell ref="D416:F416"/>
    <mergeCell ref="G417:K417"/>
    <mergeCell ref="D417:F417"/>
    <mergeCell ref="D418:F418"/>
    <mergeCell ref="D419:F419"/>
    <mergeCell ref="D423:F423"/>
    <mergeCell ref="D425:F425"/>
    <mergeCell ref="D427:F427"/>
    <mergeCell ref="D429:F429"/>
    <mergeCell ref="G430:K430"/>
    <mergeCell ref="D430:F430"/>
    <mergeCell ref="G431:K431"/>
    <mergeCell ref="D431:F431"/>
    <mergeCell ref="G432:K432"/>
    <mergeCell ref="D432:F432"/>
    <mergeCell ref="G433:K433"/>
    <mergeCell ref="D433:F433"/>
    <mergeCell ref="G434:K434"/>
    <mergeCell ref="D434:F434"/>
    <mergeCell ref="D435:F435"/>
    <mergeCell ref="D436:F436"/>
    <mergeCell ref="D439:F439"/>
    <mergeCell ref="D440:F440"/>
    <mergeCell ref="D442:F442"/>
    <mergeCell ref="D444:F444"/>
    <mergeCell ref="D446:F446"/>
    <mergeCell ref="G447:K447"/>
    <mergeCell ref="D447:F447"/>
    <mergeCell ref="G448:K448"/>
    <mergeCell ref="D448:F448"/>
    <mergeCell ref="G449:K449"/>
    <mergeCell ref="D449:F449"/>
    <mergeCell ref="G450:K450"/>
    <mergeCell ref="D450:F450"/>
    <mergeCell ref="G451:K451"/>
    <mergeCell ref="D451:F451"/>
    <mergeCell ref="D452:F452"/>
    <mergeCell ref="D453:F453"/>
    <mergeCell ref="D455:F455"/>
    <mergeCell ref="D457:F457"/>
    <mergeCell ref="D459:F459"/>
    <mergeCell ref="D461:F461"/>
    <mergeCell ref="G462:K462"/>
    <mergeCell ref="D462:F462"/>
    <mergeCell ref="G463:K463"/>
    <mergeCell ref="D463:F463"/>
    <mergeCell ref="G464:K464"/>
    <mergeCell ref="D464:F464"/>
    <mergeCell ref="G465:K465"/>
    <mergeCell ref="D465:F465"/>
    <mergeCell ref="G466:K466"/>
    <mergeCell ref="D466:F466"/>
    <mergeCell ref="D467:F467"/>
    <mergeCell ref="D469:F469"/>
    <mergeCell ref="G470:K470"/>
    <mergeCell ref="D470:F470"/>
    <mergeCell ref="G471:K471"/>
    <mergeCell ref="D471:F471"/>
    <mergeCell ref="G472:K472"/>
    <mergeCell ref="D472:F472"/>
    <mergeCell ref="G473:K473"/>
    <mergeCell ref="D473:F473"/>
    <mergeCell ref="G474:K474"/>
    <mergeCell ref="D474:F474"/>
    <mergeCell ref="D475:F475"/>
    <mergeCell ref="D477:F477"/>
    <mergeCell ref="D479:F479"/>
    <mergeCell ref="D481:F481"/>
    <mergeCell ref="D483:F483"/>
    <mergeCell ref="D485:F485"/>
    <mergeCell ref="D487:F487"/>
    <mergeCell ref="D489:F489"/>
    <mergeCell ref="D491:F491"/>
    <mergeCell ref="D493:F493"/>
    <mergeCell ref="D495:F495"/>
    <mergeCell ref="D497:F497"/>
    <mergeCell ref="G498:K498"/>
    <mergeCell ref="D498:F498"/>
    <mergeCell ref="G499:K499"/>
    <mergeCell ref="D499:F499"/>
    <mergeCell ref="G500:K500"/>
    <mergeCell ref="D500:F500"/>
    <mergeCell ref="G501:K501"/>
    <mergeCell ref="D501:F501"/>
    <mergeCell ref="G502:K502"/>
    <mergeCell ref="D502:F502"/>
    <mergeCell ref="D503:F503"/>
    <mergeCell ref="D507:F507"/>
    <mergeCell ref="D509:F509"/>
    <mergeCell ref="D511:F511"/>
    <mergeCell ref="G512:K512"/>
    <mergeCell ref="D512:F512"/>
    <mergeCell ref="G513:K513"/>
    <mergeCell ref="D513:F513"/>
    <mergeCell ref="G514:K514"/>
    <mergeCell ref="D514:F514"/>
    <mergeCell ref="G515:K515"/>
    <mergeCell ref="D515:F515"/>
    <mergeCell ref="G516:K516"/>
    <mergeCell ref="D516:F516"/>
    <mergeCell ref="D517:F517"/>
    <mergeCell ref="G518:K518"/>
    <mergeCell ref="D518:F518"/>
    <mergeCell ref="G519:K519"/>
    <mergeCell ref="D519:F519"/>
    <mergeCell ref="G520:K520"/>
    <mergeCell ref="D520:F520"/>
    <mergeCell ref="G521:K521"/>
    <mergeCell ref="D521:F521"/>
    <mergeCell ref="G522:K522"/>
    <mergeCell ref="D522:F522"/>
    <mergeCell ref="D523:F523"/>
    <mergeCell ref="D524:F524"/>
    <mergeCell ref="D528:F528"/>
    <mergeCell ref="D529:F529"/>
    <mergeCell ref="D531:F531"/>
    <mergeCell ref="D533:F533"/>
    <mergeCell ref="D535:F535"/>
    <mergeCell ref="G536:K536"/>
    <mergeCell ref="D536:F536"/>
    <mergeCell ref="G537:K537"/>
    <mergeCell ref="D537:F537"/>
    <mergeCell ref="G538:K538"/>
    <mergeCell ref="D538:F538"/>
    <mergeCell ref="G539:K539"/>
    <mergeCell ref="D539:F539"/>
    <mergeCell ref="G540:K540"/>
    <mergeCell ref="D540:F540"/>
    <mergeCell ref="D541:F541"/>
    <mergeCell ref="D542:F542"/>
    <mergeCell ref="D544:F544"/>
    <mergeCell ref="G545:K545"/>
    <mergeCell ref="D545:F545"/>
    <mergeCell ref="G546:K546"/>
    <mergeCell ref="D546:F546"/>
    <mergeCell ref="G547:K547"/>
    <mergeCell ref="D547:F547"/>
    <mergeCell ref="G548:K548"/>
    <mergeCell ref="D548:F548"/>
    <mergeCell ref="G549:K549"/>
    <mergeCell ref="D549:F549"/>
    <mergeCell ref="D550:F550"/>
    <mergeCell ref="D551:F551"/>
    <mergeCell ref="D553:F553"/>
    <mergeCell ref="G554:K554"/>
    <mergeCell ref="D554:F554"/>
    <mergeCell ref="G555:K555"/>
    <mergeCell ref="D555:F555"/>
    <mergeCell ref="G556:K556"/>
    <mergeCell ref="D556:F556"/>
    <mergeCell ref="G557:K557"/>
    <mergeCell ref="D557:F557"/>
    <mergeCell ref="G558:K558"/>
    <mergeCell ref="D558:F558"/>
    <mergeCell ref="D559:F559"/>
    <mergeCell ref="D561:F561"/>
    <mergeCell ref="D563:F563"/>
    <mergeCell ref="D565:F565"/>
    <mergeCell ref="G566:K566"/>
    <mergeCell ref="D566:F566"/>
    <mergeCell ref="G567:K567"/>
    <mergeCell ref="D567:F567"/>
    <mergeCell ref="G568:K568"/>
    <mergeCell ref="D568:F568"/>
    <mergeCell ref="G569:K569"/>
    <mergeCell ref="D569:F569"/>
    <mergeCell ref="G570:K570"/>
    <mergeCell ref="D570:F570"/>
    <mergeCell ref="D571:F571"/>
    <mergeCell ref="D573:F573"/>
    <mergeCell ref="D574:F574"/>
    <mergeCell ref="D576:F576"/>
    <mergeCell ref="G577:K577"/>
    <mergeCell ref="D577:F577"/>
    <mergeCell ref="G578:K578"/>
    <mergeCell ref="D578:F578"/>
    <mergeCell ref="G579:K579"/>
    <mergeCell ref="D579:F579"/>
    <mergeCell ref="G580:K580"/>
    <mergeCell ref="D580:F580"/>
    <mergeCell ref="G581:K581"/>
    <mergeCell ref="D581:F581"/>
    <mergeCell ref="D582:F582"/>
    <mergeCell ref="G583:K583"/>
    <mergeCell ref="D583:F583"/>
    <mergeCell ref="G584:K584"/>
    <mergeCell ref="D584:F584"/>
    <mergeCell ref="G585:K585"/>
    <mergeCell ref="D585:F585"/>
    <mergeCell ref="G586:K586"/>
    <mergeCell ref="D586:F586"/>
    <mergeCell ref="G587:K587"/>
    <mergeCell ref="D587:F587"/>
    <mergeCell ref="D588:F588"/>
    <mergeCell ref="G589:K589"/>
    <mergeCell ref="D589:F589"/>
    <mergeCell ref="G590:K590"/>
    <mergeCell ref="D590:F590"/>
    <mergeCell ref="G591:K591"/>
    <mergeCell ref="D591:F591"/>
    <mergeCell ref="G592:K592"/>
    <mergeCell ref="D592:F592"/>
    <mergeCell ref="G593:K593"/>
    <mergeCell ref="D593:F593"/>
    <mergeCell ref="D594:F594"/>
    <mergeCell ref="G595:K595"/>
    <mergeCell ref="D595:F595"/>
    <mergeCell ref="G596:K596"/>
    <mergeCell ref="D596:F596"/>
    <mergeCell ref="G597:K597"/>
    <mergeCell ref="D597:F597"/>
    <mergeCell ref="G598:K598"/>
    <mergeCell ref="D598:F598"/>
    <mergeCell ref="G599:K599"/>
    <mergeCell ref="D599:F599"/>
    <mergeCell ref="D600:F600"/>
    <mergeCell ref="D604:F604"/>
    <mergeCell ref="D611:F611"/>
    <mergeCell ref="D613:F613"/>
    <mergeCell ref="D615:F615"/>
    <mergeCell ref="D617:F617"/>
    <mergeCell ref="D619:F619"/>
    <mergeCell ref="D621:F621"/>
    <mergeCell ref="G622:K622"/>
    <mergeCell ref="D622:F622"/>
    <mergeCell ref="G623:K623"/>
    <mergeCell ref="D623:F623"/>
    <mergeCell ref="G624:K624"/>
    <mergeCell ref="D624:F624"/>
    <mergeCell ref="G625:K625"/>
    <mergeCell ref="D625:F625"/>
    <mergeCell ref="G626:K626"/>
    <mergeCell ref="D626:F626"/>
    <mergeCell ref="D627:F627"/>
    <mergeCell ref="D634:F634"/>
    <mergeCell ref="D636:F636"/>
    <mergeCell ref="D638:F638"/>
    <mergeCell ref="D640:F640"/>
    <mergeCell ref="D642:F642"/>
    <mergeCell ref="D644:F644"/>
    <mergeCell ref="D646:F646"/>
    <mergeCell ref="G647:K647"/>
    <mergeCell ref="D647:F647"/>
    <mergeCell ref="G648:K648"/>
    <mergeCell ref="D648:F648"/>
    <mergeCell ref="G649:K649"/>
    <mergeCell ref="D649:F649"/>
    <mergeCell ref="G650:K650"/>
    <mergeCell ref="D650:F650"/>
    <mergeCell ref="G651:K651"/>
    <mergeCell ref="D651:F651"/>
    <mergeCell ref="D652:F652"/>
    <mergeCell ref="D658:F658"/>
    <mergeCell ref="D660:F660"/>
    <mergeCell ref="D662:F662"/>
    <mergeCell ref="D664:F664"/>
    <mergeCell ref="G665:K665"/>
    <mergeCell ref="D665:F665"/>
    <mergeCell ref="G666:K666"/>
    <mergeCell ref="D666:F666"/>
    <mergeCell ref="G667:K667"/>
    <mergeCell ref="D667:F667"/>
    <mergeCell ref="G668:K668"/>
    <mergeCell ref="D668:F668"/>
    <mergeCell ref="G669:K669"/>
    <mergeCell ref="D669:F669"/>
    <mergeCell ref="D670:F670"/>
    <mergeCell ref="D672:F672"/>
    <mergeCell ref="D674:F674"/>
    <mergeCell ref="G675:K675"/>
    <mergeCell ref="D675:F675"/>
    <mergeCell ref="G676:K676"/>
    <mergeCell ref="D676:F676"/>
    <mergeCell ref="G677:K677"/>
    <mergeCell ref="D677:F677"/>
    <mergeCell ref="G678:K678"/>
    <mergeCell ref="D678:F678"/>
    <mergeCell ref="G679:K679"/>
    <mergeCell ref="D679:F679"/>
    <mergeCell ref="D680:F680"/>
    <mergeCell ref="D685:F685"/>
    <mergeCell ref="D686:F686"/>
    <mergeCell ref="D688:F688"/>
    <mergeCell ref="D690:F690"/>
    <mergeCell ref="D692:F692"/>
    <mergeCell ref="D694:F694"/>
    <mergeCell ref="G695:K695"/>
    <mergeCell ref="D695:F695"/>
    <mergeCell ref="G696:K696"/>
    <mergeCell ref="D696:F696"/>
    <mergeCell ref="G697:K697"/>
    <mergeCell ref="D697:F697"/>
    <mergeCell ref="G698:K698"/>
    <mergeCell ref="D698:F698"/>
    <mergeCell ref="G699:K699"/>
    <mergeCell ref="D699:F699"/>
    <mergeCell ref="D700:F700"/>
    <mergeCell ref="G701:K701"/>
    <mergeCell ref="D701:F701"/>
    <mergeCell ref="G702:K702"/>
    <mergeCell ref="D702:F702"/>
    <mergeCell ref="G703:K703"/>
    <mergeCell ref="D703:F703"/>
    <mergeCell ref="G704:K704"/>
    <mergeCell ref="D704:F704"/>
    <mergeCell ref="G705:K705"/>
    <mergeCell ref="D705:F705"/>
    <mergeCell ref="D706:F706"/>
    <mergeCell ref="D732:F732"/>
    <mergeCell ref="D733:F733"/>
    <mergeCell ref="D735:F735"/>
    <mergeCell ref="D737:F737"/>
    <mergeCell ref="D739:F739"/>
    <mergeCell ref="D742:F742"/>
    <mergeCell ref="D744:F744"/>
    <mergeCell ref="G745:K745"/>
    <mergeCell ref="D745:F745"/>
    <mergeCell ref="G746:K746"/>
    <mergeCell ref="D746:F746"/>
    <mergeCell ref="G747:K747"/>
    <mergeCell ref="D747:F747"/>
    <mergeCell ref="G748:K748"/>
    <mergeCell ref="D748:F748"/>
    <mergeCell ref="G749:K749"/>
    <mergeCell ref="D749:F749"/>
    <mergeCell ref="D750:F750"/>
    <mergeCell ref="D751:F751"/>
    <mergeCell ref="D753:F753"/>
    <mergeCell ref="G754:K754"/>
    <mergeCell ref="D754:F754"/>
    <mergeCell ref="G755:K755"/>
    <mergeCell ref="D755:F755"/>
    <mergeCell ref="G756:K756"/>
    <mergeCell ref="D756:F756"/>
    <mergeCell ref="G757:K757"/>
    <mergeCell ref="D757:F757"/>
    <mergeCell ref="G758:K758"/>
    <mergeCell ref="D758:F758"/>
    <mergeCell ref="D759:F759"/>
    <mergeCell ref="G760:K760"/>
    <mergeCell ref="D760:F760"/>
    <mergeCell ref="G761:K761"/>
    <mergeCell ref="D761:F761"/>
    <mergeCell ref="G762:K762"/>
    <mergeCell ref="D762:F762"/>
    <mergeCell ref="G763:K763"/>
    <mergeCell ref="D763:F763"/>
    <mergeCell ref="G764:K764"/>
    <mergeCell ref="D764:F764"/>
    <mergeCell ref="D765:F765"/>
    <mergeCell ref="D767:F767"/>
    <mergeCell ref="D769:F769"/>
    <mergeCell ref="G770:K770"/>
    <mergeCell ref="D770:F770"/>
    <mergeCell ref="G771:K771"/>
    <mergeCell ref="D771:F771"/>
    <mergeCell ref="G772:K772"/>
    <mergeCell ref="D772:F772"/>
    <mergeCell ref="G773:K773"/>
    <mergeCell ref="D773:F773"/>
    <mergeCell ref="G774:K774"/>
    <mergeCell ref="D774:F774"/>
    <mergeCell ref="D775:F775"/>
    <mergeCell ref="G776:K776"/>
    <mergeCell ref="D776:F776"/>
    <mergeCell ref="G777:K777"/>
    <mergeCell ref="D777:F777"/>
    <mergeCell ref="G778:K778"/>
    <mergeCell ref="D778:F778"/>
    <mergeCell ref="G779:K779"/>
    <mergeCell ref="D779:F779"/>
    <mergeCell ref="G780:K780"/>
    <mergeCell ref="D780:F780"/>
    <mergeCell ref="D781:F781"/>
    <mergeCell ref="D782:F782"/>
    <mergeCell ref="D786:F786"/>
    <mergeCell ref="D788:F788"/>
    <mergeCell ref="D790:F790"/>
    <mergeCell ref="D792:F792"/>
    <mergeCell ref="D794:F794"/>
    <mergeCell ref="D796:F796"/>
    <mergeCell ref="D798:F798"/>
    <mergeCell ref="D800:F800"/>
    <mergeCell ref="D803:F803"/>
    <mergeCell ref="D805:F805"/>
    <mergeCell ref="G806:K806"/>
    <mergeCell ref="D806:F806"/>
    <mergeCell ref="G807:K807"/>
    <mergeCell ref="D807:F807"/>
    <mergeCell ref="G808:K808"/>
    <mergeCell ref="D808:F808"/>
    <mergeCell ref="G809:K809"/>
    <mergeCell ref="D809:F809"/>
    <mergeCell ref="G810:K810"/>
    <mergeCell ref="D810:F810"/>
    <mergeCell ref="D811:F811"/>
    <mergeCell ref="D813:F813"/>
    <mergeCell ref="D815:F815"/>
    <mergeCell ref="D817:F817"/>
    <mergeCell ref="D820:F820"/>
    <mergeCell ref="D822:F822"/>
    <mergeCell ref="D824:F824"/>
    <mergeCell ref="D826:F826"/>
    <mergeCell ref="D828:F828"/>
    <mergeCell ref="D830:F830"/>
    <mergeCell ref="D832:F832"/>
    <mergeCell ref="D834:F834"/>
    <mergeCell ref="D836:F836"/>
    <mergeCell ref="D838:F838"/>
    <mergeCell ref="D841:F841"/>
    <mergeCell ref="G842:K842"/>
    <mergeCell ref="D842:F842"/>
    <mergeCell ref="G843:K843"/>
    <mergeCell ref="D843:F843"/>
    <mergeCell ref="G844:K844"/>
    <mergeCell ref="D844:F844"/>
    <mergeCell ref="G845:K845"/>
    <mergeCell ref="D845:F845"/>
    <mergeCell ref="G846:K846"/>
    <mergeCell ref="D846:F846"/>
    <mergeCell ref="D847:F847"/>
    <mergeCell ref="D848:F848"/>
    <mergeCell ref="D851:F851"/>
    <mergeCell ref="D853:F853"/>
    <mergeCell ref="D855:F855"/>
    <mergeCell ref="D857:F857"/>
    <mergeCell ref="D859:F859"/>
    <mergeCell ref="D861:F861"/>
    <mergeCell ref="D863:F863"/>
    <mergeCell ref="D865:F865"/>
    <mergeCell ref="D867:F867"/>
    <mergeCell ref="D869:F869"/>
    <mergeCell ref="D871:F871"/>
    <mergeCell ref="D873:F873"/>
    <mergeCell ref="G874:K874"/>
    <mergeCell ref="D874:F874"/>
    <mergeCell ref="G875:K875"/>
    <mergeCell ref="D875:F875"/>
    <mergeCell ref="G876:K876"/>
    <mergeCell ref="D876:F876"/>
    <mergeCell ref="G877:K877"/>
    <mergeCell ref="D877:F877"/>
    <mergeCell ref="G878:K878"/>
    <mergeCell ref="D878:F878"/>
    <mergeCell ref="D879:F879"/>
    <mergeCell ref="D881:F881"/>
    <mergeCell ref="D883:F883"/>
    <mergeCell ref="D884:F884"/>
    <mergeCell ref="D886:F886"/>
    <mergeCell ref="D888:F888"/>
    <mergeCell ref="D890:F890"/>
    <mergeCell ref="D892:F892"/>
    <mergeCell ref="D894:F894"/>
    <mergeCell ref="D896:F896"/>
    <mergeCell ref="D898:F898"/>
    <mergeCell ref="D900:F900"/>
    <mergeCell ref="D902:F902"/>
    <mergeCell ref="D904:F904"/>
    <mergeCell ref="D906:F906"/>
    <mergeCell ref="G907:K907"/>
    <mergeCell ref="D907:F907"/>
    <mergeCell ref="G908:K908"/>
    <mergeCell ref="D908:F908"/>
    <mergeCell ref="G909:K909"/>
    <mergeCell ref="D909:F909"/>
    <mergeCell ref="G910:K910"/>
    <mergeCell ref="D910:F910"/>
    <mergeCell ref="G911:K911"/>
    <mergeCell ref="D911:F911"/>
    <mergeCell ref="D912:F912"/>
    <mergeCell ref="G913:K913"/>
    <mergeCell ref="D913:F913"/>
    <mergeCell ref="G914:K914"/>
    <mergeCell ref="D914:F914"/>
    <mergeCell ref="G915:K915"/>
    <mergeCell ref="D915:F915"/>
    <mergeCell ref="G916:K916"/>
    <mergeCell ref="D916:F916"/>
    <mergeCell ref="G917:K917"/>
    <mergeCell ref="D917:F917"/>
    <mergeCell ref="D918:F918"/>
    <mergeCell ref="D920:F920"/>
    <mergeCell ref="D921:F921"/>
    <mergeCell ref="D923:F923"/>
    <mergeCell ref="D925:F925"/>
    <mergeCell ref="D927:F927"/>
    <mergeCell ref="D929:F929"/>
    <mergeCell ref="D931:F931"/>
    <mergeCell ref="D933:F933"/>
    <mergeCell ref="D935:F935"/>
    <mergeCell ref="D937:F937"/>
    <mergeCell ref="D939:F939"/>
    <mergeCell ref="D941:F941"/>
    <mergeCell ref="G942:K942"/>
    <mergeCell ref="D942:F942"/>
    <mergeCell ref="G943:K943"/>
    <mergeCell ref="D943:F943"/>
    <mergeCell ref="G944:K944"/>
    <mergeCell ref="D944:F944"/>
    <mergeCell ref="G945:K945"/>
    <mergeCell ref="D945:F945"/>
    <mergeCell ref="G946:K946"/>
    <mergeCell ref="D946:F946"/>
    <mergeCell ref="D947:F947"/>
    <mergeCell ref="D949:F949"/>
    <mergeCell ref="D951:F951"/>
    <mergeCell ref="D953:F953"/>
    <mergeCell ref="D955:F955"/>
    <mergeCell ref="D957:F957"/>
    <mergeCell ref="D959:F959"/>
    <mergeCell ref="G960:K960"/>
    <mergeCell ref="D960:F960"/>
    <mergeCell ref="G961:K961"/>
    <mergeCell ref="D961:F961"/>
    <mergeCell ref="G962:K962"/>
    <mergeCell ref="D962:F962"/>
    <mergeCell ref="G963:K963"/>
    <mergeCell ref="D963:F963"/>
    <mergeCell ref="G964:K964"/>
    <mergeCell ref="D964:F964"/>
    <mergeCell ref="D965:F965"/>
    <mergeCell ref="D967:F967"/>
    <mergeCell ref="D968:F968"/>
    <mergeCell ref="D970:F970"/>
    <mergeCell ref="D972:F972"/>
    <mergeCell ref="D974:F974"/>
    <mergeCell ref="D976:F976"/>
    <mergeCell ref="D978:F978"/>
    <mergeCell ref="D980:F980"/>
    <mergeCell ref="D982:F982"/>
    <mergeCell ref="D984:F984"/>
    <mergeCell ref="D986:F986"/>
    <mergeCell ref="D988:F988"/>
    <mergeCell ref="D990:F990"/>
    <mergeCell ref="G991:K991"/>
    <mergeCell ref="D991:F991"/>
    <mergeCell ref="G992:K992"/>
    <mergeCell ref="D992:F992"/>
    <mergeCell ref="G993:K993"/>
    <mergeCell ref="D993:F993"/>
    <mergeCell ref="G994:K994"/>
    <mergeCell ref="D994:F994"/>
    <mergeCell ref="G995:K995"/>
    <mergeCell ref="D995:F995"/>
    <mergeCell ref="D996:F996"/>
    <mergeCell ref="G997:K997"/>
    <mergeCell ref="D997:F997"/>
    <mergeCell ref="G998:K998"/>
    <mergeCell ref="D998:F998"/>
    <mergeCell ref="G999:K999"/>
    <mergeCell ref="D999:F999"/>
    <mergeCell ref="G1000:K1000"/>
    <mergeCell ref="D1000:F1000"/>
    <mergeCell ref="G1001:K1001"/>
    <mergeCell ref="D1001:F1001"/>
    <mergeCell ref="D1002:F1002"/>
    <mergeCell ref="D1004:F1004"/>
    <mergeCell ref="D1006:F1006"/>
    <mergeCell ref="D1008:F1008"/>
    <mergeCell ref="D1010:F1010"/>
    <mergeCell ref="D1012:F1012"/>
    <mergeCell ref="D1014:F1014"/>
    <mergeCell ref="G1015:K1015"/>
    <mergeCell ref="D1015:F1015"/>
    <mergeCell ref="G1016:K1016"/>
    <mergeCell ref="D1016:F1016"/>
    <mergeCell ref="G1017:K1017"/>
    <mergeCell ref="D1017:F1017"/>
    <mergeCell ref="G1018:K1018"/>
    <mergeCell ref="D1018:F1018"/>
    <mergeCell ref="G1019:K1019"/>
    <mergeCell ref="D1019:F1019"/>
    <mergeCell ref="D1020:F1020"/>
    <mergeCell ref="D1022:F1022"/>
    <mergeCell ref="D1024:F1024"/>
    <mergeCell ref="G1025:K1025"/>
    <mergeCell ref="D1025:F1025"/>
    <mergeCell ref="G1026:K1026"/>
    <mergeCell ref="D1026:F1026"/>
    <mergeCell ref="G1027:K1027"/>
    <mergeCell ref="D1027:F1027"/>
    <mergeCell ref="G1028:K1028"/>
    <mergeCell ref="D1028:F1028"/>
    <mergeCell ref="G1029:K1029"/>
    <mergeCell ref="D1029:F1029"/>
    <mergeCell ref="D1030:F1030"/>
    <mergeCell ref="G1031:K1031"/>
    <mergeCell ref="D1031:F1031"/>
    <mergeCell ref="G1032:K1032"/>
    <mergeCell ref="D1032:F1032"/>
    <mergeCell ref="G1033:K1033"/>
    <mergeCell ref="D1033:F1033"/>
    <mergeCell ref="G1034:K1034"/>
    <mergeCell ref="D1034:F1034"/>
    <mergeCell ref="G1035:K1035"/>
    <mergeCell ref="D1035:F1035"/>
    <mergeCell ref="D1036:F1036"/>
    <mergeCell ref="D1038:F1038"/>
    <mergeCell ref="D1039:F1039"/>
    <mergeCell ref="D1041:F1041"/>
    <mergeCell ref="D1043:F1043"/>
    <mergeCell ref="D1045:F1045"/>
    <mergeCell ref="D1047:F1047"/>
    <mergeCell ref="D1049:F1049"/>
    <mergeCell ref="D1051:F1051"/>
    <mergeCell ref="D1053:F1053"/>
    <mergeCell ref="D1055:F1055"/>
    <mergeCell ref="D1057:F1057"/>
    <mergeCell ref="D1059:F1059"/>
    <mergeCell ref="D1061:F1061"/>
    <mergeCell ref="D1063:F1063"/>
    <mergeCell ref="D1065:F1065"/>
    <mergeCell ref="D1067:F1067"/>
    <mergeCell ref="D1069:F1069"/>
    <mergeCell ref="G1070:K1070"/>
    <mergeCell ref="D1070:F1070"/>
    <mergeCell ref="G1071:K1071"/>
    <mergeCell ref="D1071:F1071"/>
    <mergeCell ref="G1072:K1072"/>
    <mergeCell ref="D1072:F1072"/>
    <mergeCell ref="G1073:K1073"/>
    <mergeCell ref="D1073:F1073"/>
    <mergeCell ref="G1074:K1074"/>
    <mergeCell ref="D1074:F1074"/>
    <mergeCell ref="D1075:F1075"/>
    <mergeCell ref="G1076:K1076"/>
    <mergeCell ref="D1076:F1076"/>
    <mergeCell ref="G1077:K1077"/>
    <mergeCell ref="D1077:F1077"/>
    <mergeCell ref="G1078:K1078"/>
    <mergeCell ref="D1078:F1078"/>
    <mergeCell ref="G1079:K1079"/>
    <mergeCell ref="D1079:F1079"/>
    <mergeCell ref="G1080:K1080"/>
    <mergeCell ref="D1080:F1080"/>
    <mergeCell ref="D1081:F1081"/>
    <mergeCell ref="D1083:F1083"/>
    <mergeCell ref="D1085:F1085"/>
    <mergeCell ref="G1086:K1086"/>
    <mergeCell ref="D1086:F1086"/>
    <mergeCell ref="G1087:K1087"/>
    <mergeCell ref="D1087:F1087"/>
    <mergeCell ref="G1088:K1088"/>
    <mergeCell ref="D1088:F1088"/>
    <mergeCell ref="G1089:K1089"/>
    <mergeCell ref="D1089:F1089"/>
    <mergeCell ref="G1090:K1090"/>
    <mergeCell ref="D1090:F1090"/>
    <mergeCell ref="D1091:F1091"/>
    <mergeCell ref="G1092:K1092"/>
    <mergeCell ref="D1092:F1092"/>
    <mergeCell ref="G1093:K1093"/>
    <mergeCell ref="D1093:F1093"/>
    <mergeCell ref="G1094:K1094"/>
    <mergeCell ref="D1094:F1094"/>
    <mergeCell ref="G1095:K1095"/>
    <mergeCell ref="D1095:F1095"/>
    <mergeCell ref="G1096:K1096"/>
    <mergeCell ref="D1096:F1096"/>
    <mergeCell ref="D1097:F1097"/>
    <mergeCell ref="D1101:F1101"/>
    <mergeCell ref="D1102:F1102"/>
    <mergeCell ref="D1106:F1106"/>
    <mergeCell ref="D1108:F1108"/>
    <mergeCell ref="D1110:F1110"/>
    <mergeCell ref="D1112:F1112"/>
    <mergeCell ref="D1114:F1114"/>
    <mergeCell ref="D1116:F1116"/>
    <mergeCell ref="D1118:F1118"/>
    <mergeCell ref="D1120:F1120"/>
    <mergeCell ref="D1123:F1123"/>
    <mergeCell ref="D1125:F1125"/>
    <mergeCell ref="D1127:F1127"/>
    <mergeCell ref="D1129:F1129"/>
    <mergeCell ref="D1131:F1131"/>
    <mergeCell ref="D1133:F1133"/>
    <mergeCell ref="D1135:F1135"/>
    <mergeCell ref="D1137:F1137"/>
    <mergeCell ref="D1140:F1140"/>
    <mergeCell ref="D1142:F1142"/>
    <mergeCell ref="D1144:F1144"/>
    <mergeCell ref="D1146:F1146"/>
    <mergeCell ref="D1148:F1148"/>
    <mergeCell ref="D1150:F1150"/>
    <mergeCell ref="D1152:F1152"/>
    <mergeCell ref="D1154:F1154"/>
    <mergeCell ref="D1156:F1156"/>
    <mergeCell ref="G1157:K1157"/>
    <mergeCell ref="D1157:F1157"/>
    <mergeCell ref="G1158:K1158"/>
    <mergeCell ref="D1158:F1158"/>
    <mergeCell ref="G1159:K1159"/>
    <mergeCell ref="D1159:F1159"/>
    <mergeCell ref="G1160:K1160"/>
    <mergeCell ref="D1160:F1160"/>
    <mergeCell ref="G1161:K1161"/>
    <mergeCell ref="D1161:F1161"/>
    <mergeCell ref="D1162:F1162"/>
    <mergeCell ref="D1166:F1166"/>
    <mergeCell ref="D1168:F1168"/>
    <mergeCell ref="D1170:F1170"/>
    <mergeCell ref="D1172:F1172"/>
    <mergeCell ref="G1173:K1173"/>
    <mergeCell ref="D1173:F1173"/>
    <mergeCell ref="G1174:K1174"/>
    <mergeCell ref="D1174:F1174"/>
    <mergeCell ref="G1175:K1175"/>
    <mergeCell ref="D1175:F1175"/>
    <mergeCell ref="G1176:K1176"/>
    <mergeCell ref="D1176:F1176"/>
    <mergeCell ref="G1177:K1177"/>
    <mergeCell ref="D1177:F1177"/>
    <mergeCell ref="D1178:F1178"/>
    <mergeCell ref="D1180:F1180"/>
    <mergeCell ref="D1182:F1182"/>
    <mergeCell ref="D1184:F1184"/>
    <mergeCell ref="D1186:F1186"/>
    <mergeCell ref="G1187:K1187"/>
    <mergeCell ref="D1187:F1187"/>
    <mergeCell ref="G1188:K1188"/>
    <mergeCell ref="D1188:F1188"/>
    <mergeCell ref="G1189:K1189"/>
    <mergeCell ref="D1189:F1189"/>
    <mergeCell ref="G1190:K1190"/>
    <mergeCell ref="D1190:F1190"/>
    <mergeCell ref="G1191:K1191"/>
    <mergeCell ref="D1191:F1191"/>
    <mergeCell ref="D1192:F1192"/>
    <mergeCell ref="G1193:K1193"/>
    <mergeCell ref="D1193:F1193"/>
    <mergeCell ref="G1194:K1194"/>
    <mergeCell ref="D1194:F1194"/>
    <mergeCell ref="G1195:K1195"/>
    <mergeCell ref="D1195:F1195"/>
    <mergeCell ref="G1196:K1196"/>
    <mergeCell ref="D1196:F1196"/>
    <mergeCell ref="G1197:K1197"/>
    <mergeCell ref="D1197:F1197"/>
    <mergeCell ref="D1198:F1198"/>
    <mergeCell ref="G1199:K1199"/>
    <mergeCell ref="D1199:F1199"/>
    <mergeCell ref="G1200:K1200"/>
    <mergeCell ref="D1200:F1200"/>
    <mergeCell ref="G1201:K1201"/>
    <mergeCell ref="D1201:F1201"/>
    <mergeCell ref="G1202:K1202"/>
    <mergeCell ref="D1202:F1202"/>
    <mergeCell ref="G1203:K1203"/>
    <mergeCell ref="D1203:F1203"/>
    <mergeCell ref="D1204:F1204"/>
    <mergeCell ref="D1215:F1215"/>
    <mergeCell ref="D1217:F1217"/>
    <mergeCell ref="D1219:F1219"/>
    <mergeCell ref="D1221:F1221"/>
    <mergeCell ref="D1223:F1223"/>
    <mergeCell ref="D1225:F1225"/>
    <mergeCell ref="D1227:F1227"/>
    <mergeCell ref="G1228:K1228"/>
    <mergeCell ref="D1228:F1228"/>
    <mergeCell ref="G1229:K1229"/>
    <mergeCell ref="D1229:F1229"/>
    <mergeCell ref="G1230:K1230"/>
    <mergeCell ref="D1230:F1230"/>
    <mergeCell ref="G1231:K1231"/>
    <mergeCell ref="D1231:F1231"/>
    <mergeCell ref="G1232:K1232"/>
    <mergeCell ref="D1232:F1232"/>
    <mergeCell ref="D1233:F1233"/>
    <mergeCell ref="G1234:K1234"/>
    <mergeCell ref="D1234:F1234"/>
    <mergeCell ref="G1235:K1235"/>
    <mergeCell ref="D1235:F1235"/>
    <mergeCell ref="G1236:K1236"/>
    <mergeCell ref="D1236:F1236"/>
    <mergeCell ref="G1237:K1237"/>
    <mergeCell ref="D1237:F1237"/>
    <mergeCell ref="G1238:K1238"/>
    <mergeCell ref="D1238:F1238"/>
    <mergeCell ref="D1239:K1239"/>
    <mergeCell ref="D1241:K1241"/>
    <mergeCell ref="G1242:K1242"/>
    <mergeCell ref="D1242:F1242"/>
    <mergeCell ref="G1243:K1243"/>
    <mergeCell ref="D1243:F1243"/>
    <mergeCell ref="G1244:K1244"/>
    <mergeCell ref="D1244:F1244"/>
    <mergeCell ref="G1245:K1245"/>
    <mergeCell ref="D1245:F1245"/>
    <mergeCell ref="G1246:K1246"/>
    <mergeCell ref="D1246:F1246"/>
    <mergeCell ref="G1247:K1247"/>
    <mergeCell ref="D1247:F1247"/>
    <mergeCell ref="G1248:K1248"/>
    <mergeCell ref="D1248:F1248"/>
    <mergeCell ref="G1249:K1249"/>
    <mergeCell ref="D1249:F1249"/>
    <mergeCell ref="G1250:K1250"/>
    <mergeCell ref="D1250:F1250"/>
    <mergeCell ref="G1251:K1251"/>
    <mergeCell ref="D1251:F1251"/>
    <mergeCell ref="G1252:K1252"/>
    <mergeCell ref="D1252:F1252"/>
    <mergeCell ref="G1253:K1253"/>
    <mergeCell ref="D1253:F1253"/>
    <mergeCell ref="G1254:K1254"/>
    <mergeCell ref="D1254:F1254"/>
    <mergeCell ref="G1255:K1255"/>
    <mergeCell ref="D1255:F1255"/>
    <mergeCell ref="G1256:K1256"/>
    <mergeCell ref="D1256:F1256"/>
    <mergeCell ref="G1257:K1257"/>
    <mergeCell ref="D1257:F1257"/>
    <mergeCell ref="G1258:K1258"/>
    <mergeCell ref="D1258:F1258"/>
    <mergeCell ref="G1259:K1259"/>
    <mergeCell ref="D1259:F1259"/>
    <mergeCell ref="G1260:K1260"/>
    <mergeCell ref="D1260:F1260"/>
    <mergeCell ref="G1261:K1261"/>
    <mergeCell ref="D1261:F1261"/>
    <mergeCell ref="G1262:K1262"/>
    <mergeCell ref="D1262:F1262"/>
    <mergeCell ref="G1263:K1263"/>
    <mergeCell ref="D1263:F1263"/>
    <mergeCell ref="G1264:K1264"/>
    <mergeCell ref="D1264:F1264"/>
    <mergeCell ref="G1265:K1265"/>
    <mergeCell ref="D1265:F1265"/>
    <mergeCell ref="G1266:K1266"/>
    <mergeCell ref="D1266:F1266"/>
    <mergeCell ref="G1267:K1267"/>
    <mergeCell ref="D1267:F1267"/>
    <mergeCell ref="G1268:K1268"/>
    <mergeCell ref="D1268:F1268"/>
    <mergeCell ref="G1269:K1269"/>
    <mergeCell ref="D1269:F1269"/>
    <mergeCell ref="G1270:K1270"/>
    <mergeCell ref="D1270:F1270"/>
    <mergeCell ref="G1271:K1271"/>
    <mergeCell ref="D1271:F1271"/>
    <mergeCell ref="G1272:K1272"/>
    <mergeCell ref="D1272:F1272"/>
    <mergeCell ref="G1273:K1273"/>
    <mergeCell ref="D1273:F1273"/>
    <mergeCell ref="G1274:K1274"/>
    <mergeCell ref="D1274:F1274"/>
    <mergeCell ref="G1275:K1275"/>
    <mergeCell ref="D1275:F1275"/>
    <mergeCell ref="G1276:K1276"/>
    <mergeCell ref="D1276:F1276"/>
    <mergeCell ref="G1277:K1277"/>
    <mergeCell ref="D1277:F1277"/>
    <mergeCell ref="G1278:K1278"/>
    <mergeCell ref="D1278:F1278"/>
    <mergeCell ref="G1279:K1279"/>
    <mergeCell ref="D1279:F1279"/>
    <mergeCell ref="G1280:K1280"/>
    <mergeCell ref="D1280:F1280"/>
    <mergeCell ref="G1281:K1281"/>
    <mergeCell ref="D1281:F1281"/>
    <mergeCell ref="G1282:K1282"/>
    <mergeCell ref="D1282:F1282"/>
    <mergeCell ref="G1283:K1283"/>
    <mergeCell ref="D1283:F1283"/>
    <mergeCell ref="G1284:K1284"/>
    <mergeCell ref="D1284:F1284"/>
    <mergeCell ref="G1285:K1285"/>
    <mergeCell ref="D1285:F1285"/>
    <mergeCell ref="G1286:K1286"/>
    <mergeCell ref="D1286:F1286"/>
    <mergeCell ref="G1287:K1287"/>
    <mergeCell ref="D1287:F1287"/>
    <mergeCell ref="G1288:K1288"/>
    <mergeCell ref="D1288:F1288"/>
    <mergeCell ref="G1289:K1289"/>
    <mergeCell ref="D1289:F1289"/>
    <mergeCell ref="G1290:K1290"/>
    <mergeCell ref="D1290:F1290"/>
    <mergeCell ref="G1291:K1291"/>
    <mergeCell ref="D1291:F1291"/>
    <mergeCell ref="G1292:K1292"/>
    <mergeCell ref="D1292:F1292"/>
    <mergeCell ref="G1293:K1293"/>
    <mergeCell ref="D1293:F1293"/>
    <mergeCell ref="G1294:K1294"/>
    <mergeCell ref="D1294:F1294"/>
    <mergeCell ref="G1295:K1295"/>
    <mergeCell ref="D1295:F1295"/>
    <mergeCell ref="G1296:K1296"/>
    <mergeCell ref="D1296:F1296"/>
    <mergeCell ref="G1297:K1297"/>
    <mergeCell ref="D1297:F1297"/>
    <mergeCell ref="G1298:K1298"/>
    <mergeCell ref="D1298:F1298"/>
    <mergeCell ref="G1299:K1299"/>
    <mergeCell ref="D1299:F1299"/>
    <mergeCell ref="G1300:K1300"/>
    <mergeCell ref="D1300:F1300"/>
    <mergeCell ref="G1301:K1301"/>
    <mergeCell ref="D1301:F1301"/>
    <mergeCell ref="G1302:K1302"/>
    <mergeCell ref="D1302:F1302"/>
    <mergeCell ref="G1303:K1303"/>
    <mergeCell ref="D1303:F1303"/>
    <mergeCell ref="G1304:K1304"/>
    <mergeCell ref="D1304:F1304"/>
    <mergeCell ref="G1305:K1305"/>
    <mergeCell ref="D1305:F1305"/>
    <mergeCell ref="G1306:K1306"/>
    <mergeCell ref="D1306:F1306"/>
    <mergeCell ref="D1307:F1307"/>
    <mergeCell ref="G1308:K1308"/>
    <mergeCell ref="D1308:F1308"/>
    <mergeCell ref="G1309:K1309"/>
    <mergeCell ref="D1309:F1309"/>
    <mergeCell ref="G1310:K1310"/>
    <mergeCell ref="D1310:F1310"/>
    <mergeCell ref="G1311:K1311"/>
    <mergeCell ref="D1311:F1311"/>
    <mergeCell ref="G1312:K1312"/>
    <mergeCell ref="D1312:F1312"/>
    <mergeCell ref="G1313:K1313"/>
    <mergeCell ref="D1313:F1313"/>
    <mergeCell ref="G1314:K1314"/>
    <mergeCell ref="D1314:F1314"/>
    <mergeCell ref="G1315:K1315"/>
    <mergeCell ref="D1315:F1315"/>
    <mergeCell ref="D1325:F1325"/>
    <mergeCell ref="D1326:K1326"/>
    <mergeCell ref="D1327:F1327"/>
    <mergeCell ref="G1327:K1327"/>
    <mergeCell ref="D1328:F1328"/>
    <mergeCell ref="G1328:K1328"/>
    <mergeCell ref="D1329:F1329"/>
    <mergeCell ref="G1329:K1329"/>
    <mergeCell ref="D1330:K1330"/>
    <mergeCell ref="D1331:K1331"/>
    <mergeCell ref="D1332:K1332"/>
    <mergeCell ref="D1333:K1333"/>
    <mergeCell ref="B4:K4"/>
    <mergeCell ref="G1316:K1316"/>
    <mergeCell ref="D1316:F1316"/>
    <mergeCell ref="G1317:K1317"/>
    <mergeCell ref="D1317:F1317"/>
    <mergeCell ref="G1318:K1318"/>
    <mergeCell ref="D1318:F1318"/>
    <mergeCell ref="G1319:K1319"/>
    <mergeCell ref="D1319:F1319"/>
    <mergeCell ref="G1320:K1320"/>
    <mergeCell ref="D1320:F1320"/>
    <mergeCell ref="G1321:K1321"/>
    <mergeCell ref="D1321:F1321"/>
    <mergeCell ref="G1322:K1322"/>
    <mergeCell ref="D1322:F1322"/>
    <mergeCell ref="G1323:K1323"/>
    <mergeCell ref="D1323:F1323"/>
    <mergeCell ref="G1324:K1324"/>
    <mergeCell ref="D1324:F1324"/>
    <mergeCell ref="G1307:K1307"/>
  </mergeCells>
  <pageMargins left="0.55118110236219997" right="0.55118110236219997" top="0.55118110236219997" bottom="0.55118110236219997" header="0.23622047244093999" footer="0.23622047244093999"/>
  <pageSetup paperSize="9" fitToHeight="0" orientation="portrait" r:id="rId1"/>
  <headerFooter>
    <oddHeader>&amp;L2025-043 - INRAE - Labo Genotypage et techno céréale - Modernisation de la production de froid des laboratoires
5 Chemin de Beaulieu - 63000 CLERMONT-FERRAND&amp;RDPGF -  CVC / PLOMBERIE - SANITAIRE 
DCE - Edition du 29/10/2025</oddHeader>
    <oddFooter>&amp;CEdition du 29/10/2025&amp;RPage 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55468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4" t="s">
        <v>777</v>
      </c>
      <c r="AA1" s="7">
        <f>IF(DPGF!G1329&lt;&gt;"",DPGF!G1329,"0")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778</v>
      </c>
      <c r="B3" s="38" t="s">
        <v>779</v>
      </c>
      <c r="C3" s="122" t="s">
        <v>804</v>
      </c>
      <c r="D3" s="122"/>
      <c r="E3" s="122"/>
      <c r="F3" s="122"/>
      <c r="G3" s="122"/>
      <c r="H3" s="122"/>
      <c r="I3" s="122"/>
      <c r="J3" s="12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780</v>
      </c>
      <c r="B5" s="38" t="s">
        <v>781</v>
      </c>
      <c r="C5" s="122" t="s">
        <v>805</v>
      </c>
      <c r="D5" s="122"/>
      <c r="E5" s="122"/>
      <c r="F5" s="122"/>
      <c r="G5" s="122"/>
      <c r="H5" s="122"/>
      <c r="I5" s="122"/>
      <c r="J5" s="12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790</v>
      </c>
      <c r="B7" s="38" t="s">
        <v>791</v>
      </c>
      <c r="C7" s="39" t="s">
        <v>806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792</v>
      </c>
      <c r="B9" s="38" t="s">
        <v>793</v>
      </c>
      <c r="C9" s="39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782</v>
      </c>
      <c r="B11" s="38" t="s">
        <v>783</v>
      </c>
      <c r="C11" s="122" t="s">
        <v>36</v>
      </c>
      <c r="D11" s="122"/>
      <c r="E11" s="122"/>
      <c r="F11" s="122"/>
      <c r="G11" s="122"/>
      <c r="H11" s="122"/>
      <c r="I11" s="122"/>
      <c r="J11" s="12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794</v>
      </c>
      <c r="B13" s="38" t="s">
        <v>795</v>
      </c>
      <c r="C13" s="39" t="s">
        <v>807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796</v>
      </c>
      <c r="B15" s="38" t="s">
        <v>797</v>
      </c>
      <c r="C15" s="39" t="s">
        <v>808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798</v>
      </c>
      <c r="B17" s="38" t="s">
        <v>799</v>
      </c>
      <c r="C17" s="39" t="s">
        <v>809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0">
        <v>0.2</v>
      </c>
      <c r="E19" s="41" t="s">
        <v>800</v>
      </c>
      <c r="AA19" s="7">
        <f>INT((AA5-AA18*100)/10)</f>
        <v>0</v>
      </c>
    </row>
    <row r="20" spans="1:27" ht="12.75" customHeight="1" x14ac:dyDescent="0.25">
      <c r="C20" s="42">
        <v>5.5E-2</v>
      </c>
      <c r="E20" s="41" t="s">
        <v>801</v>
      </c>
      <c r="AA20" s="7">
        <f>AA5-AA18*100-AA19*10</f>
        <v>0</v>
      </c>
    </row>
    <row r="21" spans="1:27" ht="12.75" customHeight="1" x14ac:dyDescent="0.25">
      <c r="C21" s="42">
        <v>0</v>
      </c>
      <c r="E21" s="41" t="s">
        <v>802</v>
      </c>
      <c r="AA21" s="7">
        <f>INT(AA6/10)</f>
        <v>0</v>
      </c>
    </row>
    <row r="22" spans="1:27" ht="12.75" customHeight="1" x14ac:dyDescent="0.25">
      <c r="C22" s="43">
        <v>0</v>
      </c>
      <c r="E22" s="41" t="s">
        <v>803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784</v>
      </c>
      <c r="B24" s="38" t="s">
        <v>785</v>
      </c>
      <c r="C24" s="122" t="s">
        <v>810</v>
      </c>
      <c r="D24" s="122"/>
      <c r="E24" s="122"/>
      <c r="F24" s="122"/>
      <c r="G24" s="122"/>
      <c r="H24" s="122"/>
      <c r="I24" s="122"/>
      <c r="J24" s="12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786</v>
      </c>
      <c r="B26" s="38" t="s">
        <v>787</v>
      </c>
      <c r="C26" s="122" t="s">
        <v>811</v>
      </c>
      <c r="D26" s="122"/>
      <c r="E26" s="122"/>
      <c r="F26" s="122"/>
      <c r="G26" s="122"/>
      <c r="H26" s="122"/>
      <c r="I26" s="122"/>
      <c r="J26" s="12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788</v>
      </c>
      <c r="B28" s="38" t="s">
        <v>789</v>
      </c>
      <c r="C28" s="122"/>
      <c r="D28" s="122"/>
      <c r="E28" s="122"/>
      <c r="F28" s="122"/>
      <c r="G28" s="122"/>
      <c r="H28" s="122"/>
      <c r="I28" s="122"/>
      <c r="J28" s="12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5546875" defaultRowHeight="15" x14ac:dyDescent="0.25"/>
  <cols>
    <col min="1" max="1" width="24.7109375" customWidth="1"/>
  </cols>
  <sheetData>
    <row r="1" spans="1:3" x14ac:dyDescent="0.25">
      <c r="A1" s="7" t="s">
        <v>812</v>
      </c>
      <c r="B1" s="7" t="s">
        <v>813</v>
      </c>
    </row>
    <row r="2" spans="1:3" x14ac:dyDescent="0.25">
      <c r="A2" s="7" t="s">
        <v>814</v>
      </c>
      <c r="B2" s="7" t="s">
        <v>804</v>
      </c>
    </row>
    <row r="3" spans="1:3" x14ac:dyDescent="0.25">
      <c r="A3" s="7" t="s">
        <v>815</v>
      </c>
      <c r="B3" s="7">
        <v>1</v>
      </c>
    </row>
    <row r="4" spans="1:3" x14ac:dyDescent="0.25">
      <c r="A4" s="7" t="s">
        <v>816</v>
      </c>
      <c r="B4" s="7">
        <v>0</v>
      </c>
    </row>
    <row r="5" spans="1:3" x14ac:dyDescent="0.25">
      <c r="A5" s="7" t="s">
        <v>817</v>
      </c>
      <c r="B5" s="7">
        <v>0</v>
      </c>
    </row>
    <row r="6" spans="1:3" x14ac:dyDescent="0.25">
      <c r="A6" s="7" t="s">
        <v>818</v>
      </c>
      <c r="B6" s="7">
        <v>1</v>
      </c>
    </row>
    <row r="7" spans="1:3" x14ac:dyDescent="0.25">
      <c r="A7" s="7" t="s">
        <v>819</v>
      </c>
      <c r="B7" s="7">
        <v>1</v>
      </c>
    </row>
    <row r="8" spans="1:3" x14ac:dyDescent="0.25">
      <c r="A8" s="7" t="s">
        <v>820</v>
      </c>
      <c r="B8" s="7">
        <v>0</v>
      </c>
    </row>
    <row r="9" spans="1:3" x14ac:dyDescent="0.25">
      <c r="A9" s="7" t="s">
        <v>821</v>
      </c>
      <c r="B9" s="7">
        <v>0</v>
      </c>
    </row>
    <row r="10" spans="1:3" x14ac:dyDescent="0.25">
      <c r="A10" s="7" t="s">
        <v>822</v>
      </c>
      <c r="C10" s="7" t="s">
        <v>823</v>
      </c>
    </row>
    <row r="11" spans="1:3" x14ac:dyDescent="0.25">
      <c r="A11" s="7" t="s">
        <v>824</v>
      </c>
      <c r="B11" s="7">
        <v>0</v>
      </c>
    </row>
    <row r="12" spans="1:3" x14ac:dyDescent="0.25">
      <c r="A12" s="7" t="s">
        <v>825</v>
      </c>
      <c r="B12" s="7" t="s">
        <v>826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55468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5" t="s">
        <v>827</v>
      </c>
      <c r="C2" s="125"/>
      <c r="D2" s="125"/>
      <c r="E2" s="125"/>
      <c r="F2" s="125"/>
      <c r="G2" s="125"/>
      <c r="H2" s="125"/>
      <c r="I2" s="125"/>
      <c r="J2" s="125"/>
    </row>
    <row r="4" spans="1:10" ht="12.75" customHeight="1" x14ac:dyDescent="0.25">
      <c r="A4" s="37" t="s">
        <v>778</v>
      </c>
      <c r="B4" s="38" t="s">
        <v>828</v>
      </c>
      <c r="C4" s="124"/>
      <c r="D4" s="124"/>
      <c r="E4" s="124"/>
      <c r="F4" s="124"/>
      <c r="G4" s="124"/>
      <c r="H4" s="124"/>
      <c r="I4" s="124"/>
      <c r="J4" s="124"/>
    </row>
    <row r="6" spans="1:10" ht="12.75" customHeight="1" x14ac:dyDescent="0.25">
      <c r="A6" s="37" t="s">
        <v>780</v>
      </c>
      <c r="B6" s="38" t="s">
        <v>829</v>
      </c>
      <c r="C6" s="124"/>
      <c r="D6" s="124"/>
      <c r="E6" s="124"/>
      <c r="F6" s="124"/>
      <c r="G6" s="124"/>
      <c r="H6" s="124"/>
      <c r="I6" s="124"/>
      <c r="J6" s="124"/>
    </row>
    <row r="8" spans="1:10" ht="12.75" customHeight="1" x14ac:dyDescent="0.25">
      <c r="A8" s="37" t="s">
        <v>790</v>
      </c>
      <c r="B8" s="38" t="s">
        <v>830</v>
      </c>
      <c r="C8" s="124"/>
      <c r="D8" s="124"/>
      <c r="E8" s="124"/>
      <c r="F8" s="124"/>
      <c r="G8" s="124"/>
      <c r="H8" s="124"/>
      <c r="I8" s="124"/>
      <c r="J8" s="124"/>
    </row>
    <row r="10" spans="1:10" ht="12.75" customHeight="1" x14ac:dyDescent="0.25">
      <c r="A10" s="37" t="s">
        <v>792</v>
      </c>
      <c r="B10" s="38" t="s">
        <v>831</v>
      </c>
      <c r="C10" s="126"/>
      <c r="D10" s="126"/>
      <c r="E10" s="126"/>
      <c r="F10" s="126"/>
      <c r="G10" s="126"/>
      <c r="H10" s="126"/>
      <c r="I10" s="126"/>
      <c r="J10" s="126"/>
    </row>
    <row r="12" spans="1:10" ht="12.75" customHeight="1" x14ac:dyDescent="0.25">
      <c r="A12" s="37" t="s">
        <v>782</v>
      </c>
      <c r="B12" s="38" t="s">
        <v>832</v>
      </c>
      <c r="C12" s="124"/>
      <c r="D12" s="124"/>
      <c r="E12" s="124"/>
      <c r="F12" s="124"/>
      <c r="G12" s="124"/>
      <c r="H12" s="124"/>
      <c r="I12" s="124"/>
      <c r="J12" s="124"/>
    </row>
    <row r="14" spans="1:10" ht="12.75" customHeight="1" x14ac:dyDescent="0.25">
      <c r="A14" s="37" t="s">
        <v>794</v>
      </c>
      <c r="B14" s="38" t="s">
        <v>833</v>
      </c>
      <c r="C14" s="124"/>
      <c r="D14" s="124"/>
      <c r="E14" s="124"/>
      <c r="F14" s="124"/>
      <c r="G14" s="124"/>
      <c r="H14" s="124"/>
      <c r="I14" s="124"/>
      <c r="J14" s="124"/>
    </row>
    <row r="16" spans="1:10" ht="12.75" customHeight="1" x14ac:dyDescent="0.25">
      <c r="A16" s="37" t="s">
        <v>796</v>
      </c>
      <c r="B16" s="38" t="s">
        <v>834</v>
      </c>
      <c r="C16" s="124"/>
      <c r="D16" s="124"/>
      <c r="E16" s="124"/>
      <c r="F16" s="124"/>
      <c r="G16" s="124"/>
      <c r="H16" s="124"/>
      <c r="I16" s="124"/>
      <c r="J16" s="124"/>
    </row>
    <row r="18" spans="1:10" ht="12.75" customHeight="1" x14ac:dyDescent="0.25">
      <c r="A18" s="37" t="s">
        <v>798</v>
      </c>
      <c r="B18" s="38" t="s">
        <v>835</v>
      </c>
      <c r="C18" s="123"/>
      <c r="D18" s="123"/>
      <c r="E18" s="123"/>
      <c r="F18" s="123"/>
      <c r="G18" s="123"/>
      <c r="H18" s="123"/>
      <c r="I18" s="123"/>
      <c r="J18" s="123"/>
    </row>
    <row r="20" spans="1:10" ht="12.75" customHeight="1" x14ac:dyDescent="0.25">
      <c r="A20" s="37" t="s">
        <v>836</v>
      </c>
      <c r="B20" s="38" t="s">
        <v>837</v>
      </c>
      <c r="C20" s="123"/>
      <c r="D20" s="123"/>
      <c r="E20" s="123"/>
      <c r="F20" s="123"/>
      <c r="G20" s="123"/>
      <c r="H20" s="123"/>
      <c r="I20" s="123"/>
      <c r="J20" s="123"/>
    </row>
    <row r="22" spans="1:10" ht="12.75" customHeight="1" x14ac:dyDescent="0.25">
      <c r="A22" s="37" t="s">
        <v>784</v>
      </c>
      <c r="B22" s="38" t="s">
        <v>838</v>
      </c>
      <c r="C22" s="123"/>
      <c r="D22" s="123"/>
      <c r="E22" s="123"/>
      <c r="F22" s="123"/>
      <c r="G22" s="123"/>
      <c r="H22" s="123"/>
      <c r="I22" s="123"/>
      <c r="J22" s="123"/>
    </row>
    <row r="24" spans="1:10" ht="12.75" customHeight="1" x14ac:dyDescent="0.25">
      <c r="A24" s="37" t="s">
        <v>786</v>
      </c>
      <c r="B24" s="38" t="s">
        <v>839</v>
      </c>
      <c r="C24" s="124"/>
      <c r="D24" s="124"/>
      <c r="E24" s="124"/>
      <c r="F24" s="124"/>
      <c r="G24" s="124"/>
      <c r="H24" s="124"/>
      <c r="I24" s="124"/>
      <c r="J24" s="124"/>
    </row>
    <row r="28" spans="1:10" ht="60" customHeight="1" x14ac:dyDescent="0.25">
      <c r="A28" s="37" t="s">
        <v>788</v>
      </c>
      <c r="B28" s="38" t="s">
        <v>840</v>
      </c>
      <c r="C28" s="124"/>
      <c r="D28" s="124"/>
      <c r="E28" s="124"/>
      <c r="F28" s="124"/>
      <c r="G28" s="124"/>
      <c r="H28" s="124"/>
      <c r="I28" s="124"/>
      <c r="J28" s="124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Mylene Allauze</cp:lastModifiedBy>
  <dcterms:created xsi:type="dcterms:W3CDTF">2025-10-29T07:52:34Z</dcterms:created>
  <dcterms:modified xsi:type="dcterms:W3CDTF">2025-11-03T09:29:30Z</dcterms:modified>
</cp:coreProperties>
</file>